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tabRatio="697" activeTab="1"/>
  </bookViews>
  <sheets>
    <sheet name="Krycí list" sheetId="1" r:id="rId1"/>
    <sheet name="Prostor A" sheetId="2" r:id="rId2"/>
    <sheet name="Prostor B " sheetId="3" r:id="rId3"/>
    <sheet name="Prostor C" sheetId="4" r:id="rId4"/>
    <sheet name="Prostor D" sheetId="5" r:id="rId5"/>
    <sheet name="Prostor E" sheetId="6" r:id="rId6"/>
    <sheet name="Prostor F" sheetId="7" r:id="rId7"/>
    <sheet name="Prostor G" sheetId="8" r:id="rId8"/>
    <sheet name="Spec.(roční) úklid" sheetId="9" r:id="rId9"/>
    <sheet name="Spotřební materiál" sheetId="10" r:id="rId10"/>
  </sheets>
  <definedNames>
    <definedName name="_xlnm.Print_Area" localSheetId="1">'Prostor A'!$A$1:$H$32</definedName>
    <definedName name="_xlnm.Print_Area" localSheetId="2">'Prostor B '!$A$1:$H$13</definedName>
    <definedName name="_xlnm.Print_Area" localSheetId="3">'Prostor C'!$A$1:$H$10</definedName>
    <definedName name="_xlnm.Print_Area" localSheetId="4">'Prostor D'!$A$1:$H$19</definedName>
    <definedName name="_xlnm.Print_Area" localSheetId="5">'Prostor E'!$A$1:$H$12</definedName>
    <definedName name="_xlnm.Print_Area" localSheetId="6">'Prostor F'!$A$1:$H$8</definedName>
    <definedName name="_xlnm.Print_Area" localSheetId="7">'Prostor G'!$A$1:$H$10</definedName>
    <definedName name="_xlnm.Print_Area" localSheetId="8">'Spec.(roční) úklid'!$A$1:$F$9</definedName>
    <definedName name="_xlnm.Print_Area" localSheetId="9">'Spotřební materiál'!$A$1:$F$9</definedName>
  </definedNames>
  <calcPr fullCalcOnLoad="1"/>
</workbook>
</file>

<file path=xl/sharedStrings.xml><?xml version="1.0" encoding="utf-8"?>
<sst xmlns="http://schemas.openxmlformats.org/spreadsheetml/2006/main" count="319" uniqueCount="147">
  <si>
    <t>Prostor</t>
  </si>
  <si>
    <t>Typ úklidu</t>
  </si>
  <si>
    <t>Druh úklidu</t>
  </si>
  <si>
    <t xml:space="preserve"> A1</t>
  </si>
  <si>
    <t>Vyprázdnění nádob na odpad včetně doplnění a dodávky mikroténových sáčků do odpadkových nádob, utření nádob v případě potřeby, přesun odpadu na určené místo</t>
  </si>
  <si>
    <t>Úklid vnitřních prostor volně přístupných stolů a volných ploch</t>
  </si>
  <si>
    <t>Umytí celé plochy dveří včetně zárubní</t>
  </si>
  <si>
    <t>Odstranění prachu z vypínačů a ostatních zařízení na stěnách (zásuvky, klimatizační jednotky, věšáky, obrazy)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</si>
  <si>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</si>
  <si>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</si>
  <si>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</si>
  <si>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Cena za 1 měsíc bez DPH</t>
  </si>
  <si>
    <t>Pravidelný (denní) úklid</t>
  </si>
  <si>
    <t>Týdenní úklid</t>
  </si>
  <si>
    <t>Měsíční úklid</t>
  </si>
  <si>
    <t>Počet úkonů za 1 ROK</t>
  </si>
  <si>
    <t>Umytí dveřních klik</t>
  </si>
  <si>
    <t>Kontrola funkčnosti zařízení na úklidových místech (osvětlení, baterie, voda, odpady) a hlášení zjištění závad. Zjištění závad zapsat do Knihy závad na recepci</t>
  </si>
  <si>
    <t>Lokální stírání prachu z vodorovných volně přístupných ploch nábytků do výše 1,6m</t>
  </si>
  <si>
    <t>Vysání ploch koberců včetně odstranění případných skvrn nebo mokré stírání celé plochy včetně odstraňování skvrn, dle podlahové krytiny</t>
  </si>
  <si>
    <t>Vlhké očištění telefonních přístrojů a stolních svítidel</t>
  </si>
  <si>
    <t>Lokální stírání prachu z vodorovných volně přístupných ploch nábytků nad výši 1,6m</t>
  </si>
  <si>
    <t>Čištění otopných těles</t>
  </si>
  <si>
    <t>Úklid vnitřních prostor volně přístupných stolů a volných ploch včetně židlí</t>
  </si>
  <si>
    <t>Odstranění pavučin</t>
  </si>
  <si>
    <t>Otírání zábradlí na schodišti</t>
  </si>
  <si>
    <t>Čištění vnitřních parapetů u oken</t>
  </si>
  <si>
    <t>Čištění hasících přístrojů</t>
  </si>
  <si>
    <t>Vysátí čalouněného nábytku</t>
  </si>
  <si>
    <t>Mokré stírání podlahy</t>
  </si>
  <si>
    <t>Přehled prostor, činností a četnost úklidu</t>
  </si>
  <si>
    <t>Prostor A</t>
  </si>
  <si>
    <t>A1</t>
  </si>
  <si>
    <t>A2</t>
  </si>
  <si>
    <t>Prostor B</t>
  </si>
  <si>
    <t>Prostor C</t>
  </si>
  <si>
    <t>Prostor D</t>
  </si>
  <si>
    <t>sociální zařízení (WC, umyvárny, sprchy)</t>
  </si>
  <si>
    <t>Prostor E</t>
  </si>
  <si>
    <t>Omytí toaletních mís, pisoárů dezinfekčním prostředkem, a to jak zevnitř, tak zvenčí</t>
  </si>
  <si>
    <t>Omytí a vyleštění zrcadel</t>
  </si>
  <si>
    <t>Umytí podlahové plochy dezinfekčním prostředkem včetně odstranění skvrn</t>
  </si>
  <si>
    <t>Odstranění prachu z parapetů v interiéru místnosti</t>
  </si>
  <si>
    <t>Vymývání odpadkových nádob dezinfekčním prostředkem</t>
  </si>
  <si>
    <t>Odstranění ohmatů a skvrn ze skel, zrcadel, nerezových ploch</t>
  </si>
  <si>
    <t>Vytírání celé plochy saponátem</t>
  </si>
  <si>
    <t>Odstranění nečistot ze spodních drážek dveří výtahu</t>
  </si>
  <si>
    <t>Dezinfekce omyvatelných podlahových ploch či omyvatelných stěn</t>
  </si>
  <si>
    <t>Odstranění ohmatů a skvrn z obkladů a omyvatelných stěn</t>
  </si>
  <si>
    <t>Ometení pavučin</t>
  </si>
  <si>
    <t>Úklid hlavního schodiště do budovy včetně zábradlí</t>
  </si>
  <si>
    <t>Čištění a leštění hlavních vstupních dveří do budovy</t>
  </si>
  <si>
    <t>Úklid rohoží včetně roštů na nečistoty</t>
  </si>
  <si>
    <t>Úklid parkoviště</t>
  </si>
  <si>
    <t>ks</t>
  </si>
  <si>
    <t>Odstranění prachu a omytí parapetů v interiéru místnosti, včetně meziokenních prostor</t>
  </si>
  <si>
    <t>Omytí umyvadla včetně baterie dezinfekčním prostředkem</t>
  </si>
  <si>
    <t>Odstranění prachu z vypínačů a ostatního zařízení na stěnách (topení, atd.)</t>
  </si>
  <si>
    <t>Praní koberců mokrou cestou</t>
  </si>
  <si>
    <t>Mytí všech  osvětlovacích těles včetně stínidel a krytů</t>
  </si>
  <si>
    <t>Úklid při havárii vody, topení atd.</t>
  </si>
  <si>
    <t>spotřební materiál</t>
  </si>
  <si>
    <t>1.</t>
  </si>
  <si>
    <t xml:space="preserve">ks </t>
  </si>
  <si>
    <t>2.</t>
  </si>
  <si>
    <t>3.</t>
  </si>
  <si>
    <t>bal</t>
  </si>
  <si>
    <t>4.</t>
  </si>
  <si>
    <t>5.</t>
  </si>
  <si>
    <t>6.</t>
  </si>
  <si>
    <t>7.</t>
  </si>
  <si>
    <t>SPOTŘEBNÍ MATERIÁL</t>
  </si>
  <si>
    <t>Měrná jednotka ks/bal.</t>
  </si>
  <si>
    <t>Cena za ks/bal. bez DPH</t>
  </si>
  <si>
    <t xml:space="preserve">kanceláře  </t>
  </si>
  <si>
    <t xml:space="preserve">zasedací místnost </t>
  </si>
  <si>
    <t>chodby, hala, schodiště</t>
  </si>
  <si>
    <t>kuchyňky</t>
  </si>
  <si>
    <t>výtah</t>
  </si>
  <si>
    <t>chodník včetně schodiště do budovy, hl. vstup do budovy, parkoviště, vnitřní dvůr (vjezd do garáže)</t>
  </si>
  <si>
    <t>Odstranění ohmatů a skvrn ze dveří, obkladů a omyvatelných stěn</t>
  </si>
  <si>
    <t>m2</t>
  </si>
  <si>
    <t>komplet</t>
  </si>
  <si>
    <t>Mokré stírání celé plochy včetně odstraňování skvrn, dle podlahové krytiny</t>
  </si>
  <si>
    <t xml:space="preserve">Odstranění pavučin </t>
  </si>
  <si>
    <r>
      <t xml:space="preserve"> A1 </t>
    </r>
    <r>
      <rPr>
        <sz val="10"/>
        <rFont val="Arial"/>
        <family val="2"/>
      </rPr>
      <t xml:space="preserve"> K</t>
    </r>
    <r>
      <rPr>
        <sz val="12"/>
        <rFont val="Arial"/>
        <family val="2"/>
      </rPr>
      <t>anceláře</t>
    </r>
  </si>
  <si>
    <r>
      <t xml:space="preserve">B </t>
    </r>
    <r>
      <rPr>
        <sz val="12"/>
        <rFont val="Arial"/>
        <family val="2"/>
      </rPr>
      <t xml:space="preserve"> Chodby, hala, schodiště</t>
    </r>
  </si>
  <si>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  Kuchyňky</t>
    </r>
  </si>
  <si>
    <t>Vyprázdnění nádob na odpad včetně doplnění a dodávky mikroténových sáčků do odpadkových nádob, utření nádob v případě potřeby, přesun odpadu na určené místo dle jeho klasifikace odpadového zákonu</t>
  </si>
  <si>
    <t>Lokální stírání prachu z vodorovných volně přístupných ploch</t>
  </si>
  <si>
    <t>Běžné omytí baterií, dřezů včetně odkápacích ploch</t>
  </si>
  <si>
    <t>Kontrola funkčnosti zařízení na úklidových místech (osvětlení, baterie, voda, odpady) a hlášení zjištění závad. Zjištění závad zapsat do Knihy závad na recepci.</t>
  </si>
  <si>
    <t>Mytí kuchyňských skříněk a obkladů</t>
  </si>
  <si>
    <r>
      <t xml:space="preserve">D  </t>
    </r>
    <r>
      <rPr>
        <sz val="12"/>
        <rFont val="Arial"/>
        <family val="2"/>
      </rPr>
      <t>Sociální zařízení</t>
    </r>
  </si>
  <si>
    <t>Dodání a doplnění hygienického standardu (mýdlo, toaletní papír, papírové ručníky)</t>
  </si>
  <si>
    <t>Vlhké stírání a leštění obkladů a omyvatelných stěn</t>
  </si>
  <si>
    <t>Celoplošné omytí a ošetření umyvadel a vodovodních baterií přípravkem proti vodnímu kameni</t>
  </si>
  <si>
    <t>Dezinfekce úchytových míst (baterie, zásobník na mýdla, zásobník na WC, splachovadel, klik apod.)</t>
  </si>
  <si>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 Výtah</t>
    </r>
  </si>
  <si>
    <t>Vlhké stírání nerez. ploch a lišt či omyvatelných stěn</t>
  </si>
  <si>
    <t xml:space="preserve"> </t>
  </si>
  <si>
    <t>Vytírání celé plochy saponátem včetně odstranění skvrn v prostorách serveru a spisoven</t>
  </si>
  <si>
    <t>Roční úklid (4x ročně)</t>
  </si>
  <si>
    <t>Úklid a odstranění nečistot z podlahové plochy garáže</t>
  </si>
  <si>
    <t>Mytí prosklených dveří na chodbách</t>
  </si>
  <si>
    <t>Mytí prosklených dveří v hale</t>
  </si>
  <si>
    <t>Mokré stírání plochy schodiště a vstupu do budovy včetně odstraňování skvrn</t>
  </si>
  <si>
    <t>Úklid sběrných míst tříděného a komunálního odpadu (místa shromažďování odpadu)</t>
  </si>
  <si>
    <t>Úklid vnitřního dvora (vjezd do garáže)</t>
  </si>
  <si>
    <t>Úklid chodníku</t>
  </si>
  <si>
    <t>Mytí oken včetně rámů a vnějších parapetů</t>
  </si>
  <si>
    <r>
      <t xml:space="preserve"> A2  </t>
    </r>
    <r>
      <rPr>
        <sz val="12"/>
        <rFont val="Arial"/>
        <family val="2"/>
      </rPr>
      <t>Zasedací místnost</t>
    </r>
  </si>
  <si>
    <t>server, garáž, spisovny</t>
  </si>
  <si>
    <t>hod</t>
  </si>
  <si>
    <t>Toaletní papír Jumbo 190mm, 6ks/bal, bílý dvouvrstvý, celulóza</t>
  </si>
  <si>
    <t>Papírové ručníky skládané ZZ bílé, 3000ks/bal</t>
  </si>
  <si>
    <t>Tek. mýdlo 5l, dermatologicky šetrné</t>
  </si>
  <si>
    <t>Hygienické sáčky papírové (bal. 100ks)</t>
  </si>
  <si>
    <t>Sáčky na odpad 35l, 2000ks/bal</t>
  </si>
  <si>
    <t>Sáčky na odpad 60l, 360ks/bal</t>
  </si>
  <si>
    <t>Pytle na odpad 120l, 250ks/bal</t>
  </si>
  <si>
    <t>8.</t>
  </si>
  <si>
    <t>9.</t>
  </si>
  <si>
    <t>Přípravek na mytí nádobí 1l</t>
  </si>
  <si>
    <t>Závěsné WC vůně</t>
  </si>
  <si>
    <t>Příloha č. 2</t>
  </si>
  <si>
    <t>Nabídková cena za úklidové práce</t>
  </si>
  <si>
    <t>Cena za 1 měsíc v Kč bez DPH</t>
  </si>
  <si>
    <t>Cena za 12 měsíců v Kč bez DPH</t>
  </si>
  <si>
    <t>Běžný úklid</t>
  </si>
  <si>
    <t>Speciální (roční) úklid</t>
  </si>
  <si>
    <t>Spotřební materiál</t>
  </si>
  <si>
    <t>Cena za 12 měsíců bez DPH</t>
  </si>
  <si>
    <t>Cena v Kč/hod. bez DPH</t>
  </si>
  <si>
    <t>-</t>
  </si>
  <si>
    <t>Předpokládaná spotřeba v ks za 12 měsíců</t>
  </si>
  <si>
    <t>Cena celkem v Kč bez DPH</t>
  </si>
  <si>
    <t>CENOVÁ NABÍDKA - ÚKLIDOVÉ SLUŽBY Ústí nad Labem</t>
  </si>
  <si>
    <t>Krycí list nabídky - Ústí nad Labem</t>
  </si>
  <si>
    <t>F  Server, garáž, spisovny</t>
  </si>
  <si>
    <r>
      <rPr>
        <b/>
        <sz val="14"/>
        <rFont val="Arial"/>
        <family val="2"/>
      </rPr>
      <t xml:space="preserve">G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Chodník, schodiště do budovy, hlavní vstup do budovy, parkoviště, vnitřní dvůr (vjezd do garáže)</t>
    </r>
  </si>
  <si>
    <t>Prostor F</t>
  </si>
  <si>
    <t>Prostor G</t>
  </si>
  <si>
    <t>Celková maximální cena za 12 měsíců</t>
  </si>
  <si>
    <t>Úklid po stavebních pracích včetně malování a výměně podlahové krytiny, apod.</t>
  </si>
  <si>
    <t xml:space="preserve"> SPECIÁLNÍ (ROČNÍ) ÚKLIDOVÉ SLUŽBY</t>
  </si>
  <si>
    <t>Jednotlivé kategorie prostor jsou rozděleny dle Standardu úklidových služeb Ministerstva financí České republiky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</si>
</sst>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  <numFmt numFmtId="170" formatCode="[$-405]d\.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31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169" fontId="0" fillId="33" borderId="14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169" fontId="0" fillId="33" borderId="15" xfId="0" applyNumberFormat="1" applyFill="1" applyBorder="1" applyAlignment="1">
      <alignment horizontal="center" vertical="center"/>
    </xf>
    <xf numFmtId="169" fontId="0" fillId="33" borderId="16" xfId="0" applyNumberFormat="1" applyFill="1" applyBorder="1" applyAlignment="1">
      <alignment horizontal="center" vertical="center"/>
    </xf>
    <xf numFmtId="169" fontId="0" fillId="33" borderId="13" xfId="0" applyNumberFormat="1" applyFill="1" applyBorder="1" applyAlignment="1">
      <alignment horizontal="center" vertical="center"/>
    </xf>
    <xf numFmtId="169" fontId="0" fillId="0" borderId="13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9" fontId="0" fillId="0" borderId="15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169" fontId="0" fillId="33" borderId="14" xfId="0" applyNumberFormat="1" applyFont="1" applyFill="1" applyBorder="1" applyAlignment="1">
      <alignment horizontal="center" vertical="center"/>
    </xf>
    <xf numFmtId="169" fontId="0" fillId="0" borderId="14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 wrapText="1"/>
    </xf>
    <xf numFmtId="169" fontId="0" fillId="0" borderId="15" xfId="0" applyNumberFormat="1" applyFont="1" applyBorder="1" applyAlignment="1">
      <alignment horizontal="center" vertical="center" wrapText="1"/>
    </xf>
    <xf numFmtId="169" fontId="0" fillId="33" borderId="16" xfId="0" applyNumberFormat="1" applyFont="1" applyFill="1" applyBorder="1" applyAlignment="1">
      <alignment horizontal="center" vertical="center" wrapText="1"/>
    </xf>
    <xf numFmtId="169" fontId="0" fillId="33" borderId="13" xfId="0" applyNumberFormat="1" applyFont="1" applyFill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169" fontId="0" fillId="0" borderId="15" xfId="0" applyNumberFormat="1" applyFont="1" applyFill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 wrapText="1"/>
    </xf>
    <xf numFmtId="169" fontId="0" fillId="33" borderId="14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 horizontal="center" vertical="center" wrapText="1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27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left" wrapText="1"/>
    </xf>
    <xf numFmtId="0" fontId="0" fillId="35" borderId="15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9" fontId="0" fillId="33" borderId="18" xfId="0" applyNumberFormat="1" applyFont="1" applyFill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 wrapText="1"/>
    </xf>
    <xf numFmtId="169" fontId="0" fillId="7" borderId="31" xfId="0" applyNumberFormat="1" applyFill="1" applyBorder="1" applyAlignment="1">
      <alignment horizontal="center" vertical="center"/>
    </xf>
    <xf numFmtId="169" fontId="0" fillId="7" borderId="32" xfId="0" applyNumberFormat="1" applyFill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9" fontId="2" fillId="19" borderId="1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9" fontId="0" fillId="33" borderId="21" xfId="0" applyNumberFormat="1" applyFont="1" applyFill="1" applyBorder="1" applyAlignment="1">
      <alignment horizontal="center" vertical="center"/>
    </xf>
    <xf numFmtId="169" fontId="0" fillId="0" borderId="20" xfId="0" applyNumberFormat="1" applyFont="1" applyFill="1" applyBorder="1" applyAlignment="1">
      <alignment horizontal="center" vertical="center"/>
    </xf>
    <xf numFmtId="169" fontId="0" fillId="33" borderId="27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69" fontId="0" fillId="33" borderId="16" xfId="0" applyNumberFormat="1" applyFon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19" borderId="27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5.28125" style="0" customWidth="1"/>
    <col min="2" max="2" width="17.57421875" style="0" customWidth="1"/>
    <col min="3" max="3" width="19.28125" style="0" customWidth="1"/>
  </cols>
  <sheetData>
    <row r="1" ht="18" customHeight="1">
      <c r="A1" s="72" t="s">
        <v>125</v>
      </c>
    </row>
    <row r="2" ht="22.5" customHeight="1">
      <c r="A2" s="72" t="s">
        <v>138</v>
      </c>
    </row>
    <row r="3" ht="13.5" thickBot="1"/>
    <row r="4" spans="1:3" ht="25.5">
      <c r="A4" s="73" t="s">
        <v>126</v>
      </c>
      <c r="B4" s="74" t="s">
        <v>127</v>
      </c>
      <c r="C4" s="74" t="s">
        <v>128</v>
      </c>
    </row>
    <row r="5" spans="1:3" ht="24.75" customHeight="1">
      <c r="A5" s="47" t="s">
        <v>129</v>
      </c>
      <c r="B5" s="116">
        <f>'Prostor A'!G33+'Prostor B '!G13+'Prostor C'!G9+'Prostor D'!G19+'Prostor E'!G9+'Prostor F'!G6+'Prostor G'!G11</f>
        <v>0</v>
      </c>
      <c r="C5" s="116">
        <f>'Prostor A'!H33+'Prostor B '!H13+'Prostor C'!H9+'Prostor D'!H19+'Prostor E'!H9+'Prostor F'!H6+'Prostor G'!H11</f>
        <v>0</v>
      </c>
    </row>
    <row r="6" spans="1:3" ht="24.75" customHeight="1">
      <c r="A6" s="39" t="s">
        <v>130</v>
      </c>
      <c r="B6" s="75"/>
      <c r="C6" s="116">
        <f>'Spec.(roční) úklid'!G10</f>
        <v>0</v>
      </c>
    </row>
    <row r="7" spans="1:5" ht="24.75" customHeight="1">
      <c r="A7" s="39" t="s">
        <v>131</v>
      </c>
      <c r="B7" s="75"/>
      <c r="C7" s="116">
        <f>'Spotřební materiál'!F12</f>
        <v>0</v>
      </c>
      <c r="E7" s="24"/>
    </row>
    <row r="8" spans="1:3" ht="24.75" customHeight="1">
      <c r="A8" s="127" t="s">
        <v>143</v>
      </c>
      <c r="B8" s="128"/>
      <c r="C8" s="117">
        <f>SUM(C5:C7)</f>
        <v>0</v>
      </c>
    </row>
  </sheetData>
  <sheetProtection/>
  <mergeCells count="1">
    <mergeCell ref="A8:B8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28125" style="0" customWidth="1"/>
    <col min="2" max="2" width="49.140625" style="0" customWidth="1"/>
    <col min="4" max="4" width="12.00390625" style="0" customWidth="1"/>
    <col min="5" max="5" width="15.8515625" style="0" customWidth="1"/>
    <col min="6" max="6" width="15.28125" style="0" customWidth="1"/>
  </cols>
  <sheetData>
    <row r="1" spans="1:6" ht="18.75" thickBot="1">
      <c r="A1" s="155" t="s">
        <v>71</v>
      </c>
      <c r="B1" s="156"/>
      <c r="C1" s="156"/>
      <c r="D1" s="156"/>
      <c r="E1" s="156"/>
      <c r="F1" s="156"/>
    </row>
    <row r="2" spans="1:6" ht="39" thickBot="1">
      <c r="A2" s="77"/>
      <c r="B2" s="76" t="s">
        <v>61</v>
      </c>
      <c r="C2" s="11" t="s">
        <v>72</v>
      </c>
      <c r="D2" s="56" t="s">
        <v>73</v>
      </c>
      <c r="E2" s="14" t="s">
        <v>135</v>
      </c>
      <c r="F2" s="14" t="s">
        <v>132</v>
      </c>
    </row>
    <row r="3" spans="1:6" ht="26.25" thickTop="1">
      <c r="A3" s="108" t="s">
        <v>62</v>
      </c>
      <c r="B3" s="103" t="s">
        <v>114</v>
      </c>
      <c r="C3" s="43" t="s">
        <v>66</v>
      </c>
      <c r="D3" s="111"/>
      <c r="E3" s="104">
        <v>208</v>
      </c>
      <c r="F3" s="112">
        <f>D3*E3</f>
        <v>0</v>
      </c>
    </row>
    <row r="4" spans="1:6" ht="12.75">
      <c r="A4" s="109" t="s">
        <v>64</v>
      </c>
      <c r="B4" s="105" t="s">
        <v>115</v>
      </c>
      <c r="C4" s="47" t="s">
        <v>66</v>
      </c>
      <c r="D4" s="111"/>
      <c r="E4" s="104">
        <v>80</v>
      </c>
      <c r="F4" s="112">
        <f>D4*E4</f>
        <v>0</v>
      </c>
    </row>
    <row r="5" spans="1:6" ht="12.75">
      <c r="A5" s="109" t="s">
        <v>65</v>
      </c>
      <c r="B5" s="105" t="s">
        <v>116</v>
      </c>
      <c r="C5" s="47" t="s">
        <v>63</v>
      </c>
      <c r="D5" s="111"/>
      <c r="E5" s="104">
        <v>36</v>
      </c>
      <c r="F5" s="112">
        <f aca="true" t="shared" si="0" ref="F5:F11">D5*E5</f>
        <v>0</v>
      </c>
    </row>
    <row r="6" spans="1:6" ht="12.75">
      <c r="A6" s="109" t="s">
        <v>67</v>
      </c>
      <c r="B6" s="105" t="s">
        <v>117</v>
      </c>
      <c r="C6" s="47" t="s">
        <v>66</v>
      </c>
      <c r="D6" s="111"/>
      <c r="E6" s="104">
        <v>72</v>
      </c>
      <c r="F6" s="112">
        <f t="shared" si="0"/>
        <v>0</v>
      </c>
    </row>
    <row r="7" spans="1:6" ht="12.75">
      <c r="A7" s="109" t="s">
        <v>68</v>
      </c>
      <c r="B7" s="106" t="s">
        <v>118</v>
      </c>
      <c r="C7" s="47" t="s">
        <v>66</v>
      </c>
      <c r="D7" s="111"/>
      <c r="E7" s="104">
        <v>8</v>
      </c>
      <c r="F7" s="112">
        <f t="shared" si="0"/>
        <v>0</v>
      </c>
    </row>
    <row r="8" spans="1:6" ht="12.75">
      <c r="A8" s="109" t="s">
        <v>69</v>
      </c>
      <c r="B8" s="105" t="s">
        <v>119</v>
      </c>
      <c r="C8" s="47" t="s">
        <v>66</v>
      </c>
      <c r="D8" s="111"/>
      <c r="E8" s="104">
        <v>20</v>
      </c>
      <c r="F8" s="112">
        <f t="shared" si="0"/>
        <v>0</v>
      </c>
    </row>
    <row r="9" spans="1:6" ht="12.75">
      <c r="A9" s="109" t="s">
        <v>70</v>
      </c>
      <c r="B9" s="105" t="s">
        <v>120</v>
      </c>
      <c r="C9" s="47" t="s">
        <v>66</v>
      </c>
      <c r="D9" s="111"/>
      <c r="E9" s="104">
        <v>10</v>
      </c>
      <c r="F9" s="112">
        <f t="shared" si="0"/>
        <v>0</v>
      </c>
    </row>
    <row r="10" spans="1:6" ht="12.75">
      <c r="A10" s="110" t="s">
        <v>121</v>
      </c>
      <c r="B10" s="107" t="s">
        <v>123</v>
      </c>
      <c r="C10" s="47" t="s">
        <v>63</v>
      </c>
      <c r="D10" s="101"/>
      <c r="E10" s="47">
        <v>6</v>
      </c>
      <c r="F10" s="112">
        <f t="shared" si="0"/>
        <v>0</v>
      </c>
    </row>
    <row r="11" spans="1:6" ht="13.5" thickBot="1">
      <c r="A11" s="110" t="s">
        <v>122</v>
      </c>
      <c r="B11" s="107" t="s">
        <v>124</v>
      </c>
      <c r="C11" s="47" t="s">
        <v>63</v>
      </c>
      <c r="D11" s="101"/>
      <c r="E11" s="47">
        <v>24</v>
      </c>
      <c r="F11" s="112">
        <f t="shared" si="0"/>
        <v>0</v>
      </c>
    </row>
    <row r="12" spans="5:6" ht="26.25" thickBot="1">
      <c r="E12" s="113" t="s">
        <v>136</v>
      </c>
      <c r="F12" s="114">
        <f>SUM(F3:F11)</f>
        <v>0</v>
      </c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6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3.57421875" style="4" customWidth="1"/>
    <col min="7" max="7" width="13.8515625" style="0" customWidth="1"/>
    <col min="8" max="8" width="13.7109375" style="0" customWidth="1"/>
  </cols>
  <sheetData>
    <row r="1" spans="1:8" ht="18">
      <c r="A1" s="139" t="s">
        <v>137</v>
      </c>
      <c r="B1" s="139"/>
      <c r="C1" s="139"/>
      <c r="D1" s="139"/>
      <c r="E1" s="139"/>
      <c r="F1" s="139"/>
      <c r="G1" s="126"/>
      <c r="H1" s="126"/>
    </row>
    <row r="2" spans="1:8" ht="18">
      <c r="A2" s="8"/>
      <c r="B2" s="8"/>
      <c r="C2" s="8"/>
      <c r="D2" s="8"/>
      <c r="E2" s="8"/>
      <c r="F2" s="8"/>
      <c r="G2" s="8"/>
      <c r="H2" s="8"/>
    </row>
    <row r="3" spans="1:8" ht="18">
      <c r="A3" s="12" t="s">
        <v>30</v>
      </c>
      <c r="B3" s="9"/>
      <c r="C3" s="9"/>
      <c r="D3" s="9"/>
      <c r="E3" s="9"/>
      <c r="F3" s="8"/>
      <c r="G3" s="8"/>
      <c r="H3" s="8"/>
    </row>
    <row r="4" spans="1:8" ht="18">
      <c r="A4" s="140" t="s">
        <v>146</v>
      </c>
      <c r="B4" s="140"/>
      <c r="C4" s="140"/>
      <c r="D4" s="140"/>
      <c r="E4" s="140"/>
      <c r="F4" s="8"/>
      <c r="G4" s="8"/>
      <c r="H4" s="8"/>
    </row>
    <row r="5" spans="1:8" ht="18">
      <c r="A5" s="22" t="s">
        <v>31</v>
      </c>
      <c r="B5" s="22" t="s">
        <v>32</v>
      </c>
      <c r="C5" s="22" t="s">
        <v>74</v>
      </c>
      <c r="D5" s="7"/>
      <c r="E5" s="8"/>
      <c r="F5" s="8"/>
      <c r="G5" s="8"/>
      <c r="H5" s="8"/>
    </row>
    <row r="6" spans="1:8" ht="18">
      <c r="A6" s="23"/>
      <c r="B6" s="22" t="s">
        <v>33</v>
      </c>
      <c r="C6" s="22" t="s">
        <v>75</v>
      </c>
      <c r="D6"/>
      <c r="E6"/>
      <c r="F6"/>
      <c r="G6" s="8"/>
      <c r="H6" s="8"/>
    </row>
    <row r="7" spans="1:8" ht="18">
      <c r="A7" s="22" t="s">
        <v>34</v>
      </c>
      <c r="B7" s="24"/>
      <c r="C7" s="22" t="s">
        <v>76</v>
      </c>
      <c r="D7" s="7"/>
      <c r="E7" s="7"/>
      <c r="F7" s="7"/>
      <c r="G7" s="8"/>
      <c r="H7" s="8"/>
    </row>
    <row r="8" spans="1:8" ht="18">
      <c r="A8" s="22" t="s">
        <v>35</v>
      </c>
      <c r="B8" s="24"/>
      <c r="C8" s="22" t="s">
        <v>77</v>
      </c>
      <c r="D8" s="7"/>
      <c r="E8" s="7"/>
      <c r="F8" s="7"/>
      <c r="G8" s="8"/>
      <c r="H8" s="8"/>
    </row>
    <row r="9" spans="1:8" ht="18">
      <c r="A9" s="22" t="s">
        <v>36</v>
      </c>
      <c r="B9" s="24"/>
      <c r="C9" s="22" t="s">
        <v>37</v>
      </c>
      <c r="D9" s="7"/>
      <c r="E9" s="7"/>
      <c r="F9" s="7"/>
      <c r="G9" s="8"/>
      <c r="H9" s="8"/>
    </row>
    <row r="10" spans="1:8" ht="18">
      <c r="A10" s="22" t="s">
        <v>38</v>
      </c>
      <c r="B10" s="24"/>
      <c r="C10" s="22" t="s">
        <v>78</v>
      </c>
      <c r="D10" s="7"/>
      <c r="E10" s="7"/>
      <c r="F10" s="7"/>
      <c r="G10" s="8"/>
      <c r="H10" s="8"/>
    </row>
    <row r="11" spans="1:8" ht="18">
      <c r="A11" s="24" t="s">
        <v>141</v>
      </c>
      <c r="B11" s="23"/>
      <c r="C11" s="24" t="s">
        <v>112</v>
      </c>
      <c r="D11"/>
      <c r="E11"/>
      <c r="F11"/>
      <c r="G11" s="7"/>
      <c r="H11" s="8"/>
    </row>
    <row r="12" spans="1:8" ht="18">
      <c r="A12" s="22" t="s">
        <v>142</v>
      </c>
      <c r="B12" s="23"/>
      <c r="C12" s="22" t="s">
        <v>79</v>
      </c>
      <c r="D12"/>
      <c r="E12"/>
      <c r="F12"/>
      <c r="G12" s="7"/>
      <c r="H12" s="8"/>
    </row>
    <row r="13" spans="1:8" ht="18">
      <c r="A13" s="5"/>
      <c r="B13" s="5"/>
      <c r="C13" s="5"/>
      <c r="D13" s="5"/>
      <c r="E13" s="5"/>
      <c r="F13" s="5"/>
      <c r="G13" s="5"/>
      <c r="H13" s="5"/>
    </row>
    <row r="14" spans="1:8" ht="40.5" thickBot="1">
      <c r="A14" s="10" t="s">
        <v>0</v>
      </c>
      <c r="B14" s="13" t="s">
        <v>1</v>
      </c>
      <c r="C14" s="11" t="s">
        <v>2</v>
      </c>
      <c r="D14" s="11" t="s">
        <v>8</v>
      </c>
      <c r="E14" s="14" t="s">
        <v>9</v>
      </c>
      <c r="F14" s="14" t="s">
        <v>10</v>
      </c>
      <c r="G14" s="56" t="s">
        <v>11</v>
      </c>
      <c r="H14" s="14" t="s">
        <v>132</v>
      </c>
    </row>
    <row r="15" spans="1:8" ht="42.75" customHeight="1" thickTop="1">
      <c r="A15" s="129" t="s">
        <v>85</v>
      </c>
      <c r="B15" s="58" t="s">
        <v>12</v>
      </c>
      <c r="C15" s="18" t="s">
        <v>4</v>
      </c>
      <c r="D15" s="17" t="s">
        <v>54</v>
      </c>
      <c r="E15" s="16">
        <v>60</v>
      </c>
      <c r="F15" s="16">
        <v>21</v>
      </c>
      <c r="G15" s="78"/>
      <c r="H15" s="79">
        <f>G15*12</f>
        <v>0</v>
      </c>
    </row>
    <row r="16" spans="1:8" ht="42" customHeight="1">
      <c r="A16" s="130"/>
      <c r="B16" s="136" t="s">
        <v>13</v>
      </c>
      <c r="C16" s="19" t="s">
        <v>19</v>
      </c>
      <c r="D16" s="50" t="s">
        <v>81</v>
      </c>
      <c r="E16" s="51">
        <v>885</v>
      </c>
      <c r="F16" s="51">
        <v>4</v>
      </c>
      <c r="G16" s="80"/>
      <c r="H16" s="79">
        <f aca="true" t="shared" si="0" ref="H16:H32">G16*12</f>
        <v>0</v>
      </c>
    </row>
    <row r="17" spans="1:8" ht="28.5" customHeight="1">
      <c r="A17" s="130"/>
      <c r="B17" s="137"/>
      <c r="C17" s="20" t="s">
        <v>18</v>
      </c>
      <c r="D17" s="50" t="s">
        <v>54</v>
      </c>
      <c r="E17" s="51">
        <v>76</v>
      </c>
      <c r="F17" s="51">
        <v>4</v>
      </c>
      <c r="G17" s="80"/>
      <c r="H17" s="79">
        <f t="shared" si="0"/>
        <v>0</v>
      </c>
    </row>
    <row r="18" spans="1:8" ht="14.25" customHeight="1">
      <c r="A18" s="130"/>
      <c r="B18" s="138"/>
      <c r="C18" s="20" t="s">
        <v>20</v>
      </c>
      <c r="D18" s="50" t="s">
        <v>54</v>
      </c>
      <c r="E18" s="51">
        <v>55</v>
      </c>
      <c r="F18" s="51">
        <v>4</v>
      </c>
      <c r="G18" s="80"/>
      <c r="H18" s="79">
        <f t="shared" si="0"/>
        <v>0</v>
      </c>
    </row>
    <row r="19" spans="1:8" ht="31.5" customHeight="1">
      <c r="A19" s="130"/>
      <c r="B19" s="136" t="s">
        <v>14</v>
      </c>
      <c r="C19" s="19" t="s">
        <v>7</v>
      </c>
      <c r="D19" s="50" t="s">
        <v>54</v>
      </c>
      <c r="E19" s="51">
        <v>165</v>
      </c>
      <c r="F19" s="51">
        <v>1</v>
      </c>
      <c r="G19" s="80"/>
      <c r="H19" s="79">
        <f t="shared" si="0"/>
        <v>0</v>
      </c>
    </row>
    <row r="20" spans="1:8" ht="28.5" customHeight="1">
      <c r="A20" s="130"/>
      <c r="B20" s="137"/>
      <c r="C20" s="19" t="s">
        <v>55</v>
      </c>
      <c r="D20" s="50" t="s">
        <v>54</v>
      </c>
      <c r="E20" s="51">
        <v>60</v>
      </c>
      <c r="F20" s="51">
        <v>1</v>
      </c>
      <c r="G20" s="80"/>
      <c r="H20" s="79">
        <f t="shared" si="0"/>
        <v>0</v>
      </c>
    </row>
    <row r="21" spans="1:8" ht="28.5" customHeight="1">
      <c r="A21" s="130"/>
      <c r="B21" s="137"/>
      <c r="C21" s="19" t="s">
        <v>80</v>
      </c>
      <c r="D21" s="50" t="s">
        <v>54</v>
      </c>
      <c r="E21" s="51">
        <v>52</v>
      </c>
      <c r="F21" s="51">
        <v>1</v>
      </c>
      <c r="G21" s="80"/>
      <c r="H21" s="79">
        <f t="shared" si="0"/>
        <v>0</v>
      </c>
    </row>
    <row r="22" spans="1:8" ht="14.25" customHeight="1">
      <c r="A22" s="130"/>
      <c r="B22" s="137"/>
      <c r="C22" s="19" t="s">
        <v>16</v>
      </c>
      <c r="D22" s="50" t="s">
        <v>54</v>
      </c>
      <c r="E22" s="51">
        <v>52</v>
      </c>
      <c r="F22" s="51">
        <v>1</v>
      </c>
      <c r="G22" s="80"/>
      <c r="H22" s="79">
        <f t="shared" si="0"/>
        <v>0</v>
      </c>
    </row>
    <row r="23" spans="1:8" ht="14.25" customHeight="1">
      <c r="A23" s="130"/>
      <c r="B23" s="137"/>
      <c r="C23" s="19" t="s">
        <v>6</v>
      </c>
      <c r="D23" s="50" t="s">
        <v>54</v>
      </c>
      <c r="E23" s="51">
        <v>52</v>
      </c>
      <c r="F23" s="51">
        <v>1</v>
      </c>
      <c r="G23" s="80"/>
      <c r="H23" s="79">
        <f t="shared" si="0"/>
        <v>0</v>
      </c>
    </row>
    <row r="24" spans="1:8" ht="14.25" customHeight="1">
      <c r="A24" s="131"/>
      <c r="B24" s="137"/>
      <c r="C24" s="19" t="s">
        <v>49</v>
      </c>
      <c r="D24" s="50" t="s">
        <v>82</v>
      </c>
      <c r="E24" s="51">
        <v>1</v>
      </c>
      <c r="F24" s="51">
        <v>1</v>
      </c>
      <c r="G24" s="80"/>
      <c r="H24" s="79">
        <f t="shared" si="0"/>
        <v>0</v>
      </c>
    </row>
    <row r="25" spans="1:8" ht="44.25" customHeight="1">
      <c r="A25" s="135" t="s">
        <v>111</v>
      </c>
      <c r="B25" s="132" t="s">
        <v>14</v>
      </c>
      <c r="C25" s="59" t="s">
        <v>4</v>
      </c>
      <c r="D25" s="50" t="s">
        <v>54</v>
      </c>
      <c r="E25" s="51">
        <v>2</v>
      </c>
      <c r="F25" s="51">
        <v>1</v>
      </c>
      <c r="G25" s="80"/>
      <c r="H25" s="79">
        <f t="shared" si="0"/>
        <v>0</v>
      </c>
    </row>
    <row r="26" spans="1:8" ht="50.25" customHeight="1">
      <c r="A26" s="130"/>
      <c r="B26" s="133"/>
      <c r="C26" s="59" t="s">
        <v>19</v>
      </c>
      <c r="D26" s="50" t="s">
        <v>81</v>
      </c>
      <c r="E26" s="51">
        <v>98.83</v>
      </c>
      <c r="F26" s="51">
        <v>1</v>
      </c>
      <c r="G26" s="80"/>
      <c r="H26" s="79">
        <f t="shared" si="0"/>
        <v>0</v>
      </c>
    </row>
    <row r="27" spans="1:8" ht="32.25" customHeight="1">
      <c r="A27" s="130"/>
      <c r="B27" s="133"/>
      <c r="C27" s="60" t="s">
        <v>23</v>
      </c>
      <c r="D27" s="50" t="s">
        <v>54</v>
      </c>
      <c r="E27" s="51">
        <v>67</v>
      </c>
      <c r="F27" s="51">
        <v>1</v>
      </c>
      <c r="G27" s="80"/>
      <c r="H27" s="79">
        <f t="shared" si="0"/>
        <v>0</v>
      </c>
    </row>
    <row r="28" spans="1:8" ht="32.25" customHeight="1">
      <c r="A28" s="130"/>
      <c r="B28" s="133"/>
      <c r="C28" s="59" t="s">
        <v>55</v>
      </c>
      <c r="D28" s="50" t="s">
        <v>54</v>
      </c>
      <c r="E28" s="51">
        <v>4</v>
      </c>
      <c r="F28" s="51">
        <v>1</v>
      </c>
      <c r="G28" s="80"/>
      <c r="H28" s="79">
        <f t="shared" si="0"/>
        <v>0</v>
      </c>
    </row>
    <row r="29" spans="1:8" ht="14.25" customHeight="1">
      <c r="A29" s="130"/>
      <c r="B29" s="133"/>
      <c r="C29" s="61" t="s">
        <v>16</v>
      </c>
      <c r="D29" s="50" t="s">
        <v>54</v>
      </c>
      <c r="E29" s="51">
        <v>2</v>
      </c>
      <c r="F29" s="51">
        <v>1</v>
      </c>
      <c r="G29" s="80"/>
      <c r="H29" s="79">
        <f t="shared" si="0"/>
        <v>0</v>
      </c>
    </row>
    <row r="30" spans="1:8" ht="33" customHeight="1">
      <c r="A30" s="130"/>
      <c r="B30" s="133"/>
      <c r="C30" s="59" t="s">
        <v>7</v>
      </c>
      <c r="D30" s="50" t="s">
        <v>54</v>
      </c>
      <c r="E30" s="51">
        <v>8</v>
      </c>
      <c r="F30" s="51">
        <v>1</v>
      </c>
      <c r="G30" s="80"/>
      <c r="H30" s="79">
        <f t="shared" si="0"/>
        <v>0</v>
      </c>
    </row>
    <row r="31" spans="1:8" ht="14.25" customHeight="1">
      <c r="A31" s="130"/>
      <c r="B31" s="133"/>
      <c r="C31" s="59" t="s">
        <v>6</v>
      </c>
      <c r="D31" s="50" t="s">
        <v>54</v>
      </c>
      <c r="E31" s="51">
        <v>1</v>
      </c>
      <c r="F31" s="51">
        <v>1</v>
      </c>
      <c r="G31" s="80"/>
      <c r="H31" s="79">
        <f t="shared" si="0"/>
        <v>0</v>
      </c>
    </row>
    <row r="32" spans="1:8" ht="28.5" customHeight="1" thickBot="1">
      <c r="A32" s="131"/>
      <c r="B32" s="134"/>
      <c r="C32" s="60" t="s">
        <v>24</v>
      </c>
      <c r="D32" s="50" t="s">
        <v>82</v>
      </c>
      <c r="E32" s="51">
        <v>1</v>
      </c>
      <c r="F32" s="51">
        <v>1</v>
      </c>
      <c r="G32" s="80"/>
      <c r="H32" s="79">
        <f t="shared" si="0"/>
        <v>0</v>
      </c>
    </row>
    <row r="33" spans="1:8" ht="26.25" thickBot="1">
      <c r="A33"/>
      <c r="B33"/>
      <c r="C33"/>
      <c r="D33"/>
      <c r="E33"/>
      <c r="F33" s="113" t="s">
        <v>136</v>
      </c>
      <c r="G33" s="114">
        <f>SUM(G15:G32)</f>
        <v>0</v>
      </c>
      <c r="H33" s="115">
        <f>SUM(H15:H32)</f>
        <v>0</v>
      </c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</sheetData>
  <sheetProtection/>
  <mergeCells count="7">
    <mergeCell ref="A15:A24"/>
    <mergeCell ref="B25:B32"/>
    <mergeCell ref="A25:A32"/>
    <mergeCell ref="B16:B18"/>
    <mergeCell ref="B19:B24"/>
    <mergeCell ref="A1:F1"/>
    <mergeCell ref="A4:E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3.28125" style="4" customWidth="1"/>
    <col min="7" max="7" width="16.140625" style="0" customWidth="1"/>
    <col min="8" max="8" width="14.57421875" style="0" customWidth="1"/>
  </cols>
  <sheetData>
    <row r="1" spans="1:8" ht="18">
      <c r="A1" s="141"/>
      <c r="B1" s="141"/>
      <c r="C1" s="141"/>
      <c r="D1" s="141"/>
      <c r="E1" s="141"/>
      <c r="F1" s="141"/>
      <c r="G1" s="141"/>
      <c r="H1" s="141"/>
    </row>
    <row r="2" spans="1:8" ht="50.25" customHeight="1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4" t="s">
        <v>10</v>
      </c>
      <c r="G2" s="56" t="s">
        <v>11</v>
      </c>
      <c r="H2" s="14" t="s">
        <v>132</v>
      </c>
    </row>
    <row r="3" spans="1:8" ht="47.25" customHeight="1" thickTop="1">
      <c r="A3" s="129" t="s">
        <v>86</v>
      </c>
      <c r="B3" s="133" t="s">
        <v>12</v>
      </c>
      <c r="C3" s="18" t="s">
        <v>4</v>
      </c>
      <c r="D3" s="17" t="s">
        <v>54</v>
      </c>
      <c r="E3" s="16">
        <v>1</v>
      </c>
      <c r="F3" s="16">
        <v>21</v>
      </c>
      <c r="G3" s="78"/>
      <c r="H3" s="79">
        <f>G3*12</f>
        <v>0</v>
      </c>
    </row>
    <row r="4" spans="1:8" ht="37.5" customHeight="1">
      <c r="A4" s="130"/>
      <c r="B4" s="133"/>
      <c r="C4" s="19" t="s">
        <v>83</v>
      </c>
      <c r="D4" s="50" t="s">
        <v>81</v>
      </c>
      <c r="E4" s="51">
        <v>400</v>
      </c>
      <c r="F4" s="51">
        <v>21</v>
      </c>
      <c r="G4" s="80"/>
      <c r="H4" s="79">
        <f aca="true" t="shared" si="0" ref="H4:H12">G4*12</f>
        <v>0</v>
      </c>
    </row>
    <row r="5" spans="1:8" ht="15.75" customHeight="1">
      <c r="A5" s="130"/>
      <c r="B5" s="133"/>
      <c r="C5" s="20" t="s">
        <v>5</v>
      </c>
      <c r="D5" s="50" t="s">
        <v>54</v>
      </c>
      <c r="E5" s="51">
        <v>4</v>
      </c>
      <c r="F5" s="51">
        <v>21</v>
      </c>
      <c r="G5" s="80"/>
      <c r="H5" s="79">
        <f t="shared" si="0"/>
        <v>0</v>
      </c>
    </row>
    <row r="6" spans="1:8" ht="15.75" customHeight="1">
      <c r="A6" s="130"/>
      <c r="B6" s="133"/>
      <c r="C6" s="21" t="s">
        <v>25</v>
      </c>
      <c r="D6" s="50" t="s">
        <v>54</v>
      </c>
      <c r="E6" s="51">
        <v>10</v>
      </c>
      <c r="F6" s="51">
        <v>21</v>
      </c>
      <c r="G6" s="80"/>
      <c r="H6" s="79">
        <f t="shared" si="0"/>
        <v>0</v>
      </c>
    </row>
    <row r="7" spans="1:8" ht="15.75" customHeight="1">
      <c r="A7" s="130"/>
      <c r="B7" s="136" t="s">
        <v>13</v>
      </c>
      <c r="C7" s="25" t="s">
        <v>84</v>
      </c>
      <c r="D7" s="50" t="s">
        <v>82</v>
      </c>
      <c r="E7" s="51">
        <v>1</v>
      </c>
      <c r="F7" s="51">
        <v>4</v>
      </c>
      <c r="G7" s="80"/>
      <c r="H7" s="79">
        <f t="shared" si="0"/>
        <v>0</v>
      </c>
    </row>
    <row r="8" spans="1:8" ht="15.75" customHeight="1">
      <c r="A8" s="130"/>
      <c r="B8" s="137"/>
      <c r="C8" s="25" t="s">
        <v>26</v>
      </c>
      <c r="D8" s="50" t="s">
        <v>54</v>
      </c>
      <c r="E8" s="51">
        <v>4</v>
      </c>
      <c r="F8" s="51">
        <v>4</v>
      </c>
      <c r="G8" s="80"/>
      <c r="H8" s="79">
        <f t="shared" si="0"/>
        <v>0</v>
      </c>
    </row>
    <row r="9" spans="1:8" ht="15.75" customHeight="1">
      <c r="A9" s="130"/>
      <c r="B9" s="138"/>
      <c r="C9" s="25" t="s">
        <v>28</v>
      </c>
      <c r="D9" s="54" t="s">
        <v>54</v>
      </c>
      <c r="E9" s="55">
        <v>4</v>
      </c>
      <c r="F9" s="55">
        <v>4</v>
      </c>
      <c r="G9" s="81"/>
      <c r="H9" s="79">
        <f t="shared" si="0"/>
        <v>0</v>
      </c>
    </row>
    <row r="10" spans="1:8" ht="15.75" customHeight="1">
      <c r="A10" s="130"/>
      <c r="B10" s="137" t="s">
        <v>14</v>
      </c>
      <c r="C10" s="26" t="s">
        <v>105</v>
      </c>
      <c r="D10" s="54" t="s">
        <v>81</v>
      </c>
      <c r="E10" s="55">
        <v>16.5</v>
      </c>
      <c r="F10" s="55">
        <v>1</v>
      </c>
      <c r="G10" s="81"/>
      <c r="H10" s="79">
        <f t="shared" si="0"/>
        <v>0</v>
      </c>
    </row>
    <row r="11" spans="1:8" ht="15.75" customHeight="1">
      <c r="A11" s="130"/>
      <c r="B11" s="137"/>
      <c r="C11" s="26" t="s">
        <v>104</v>
      </c>
      <c r="D11" s="54" t="s">
        <v>54</v>
      </c>
      <c r="E11" s="55">
        <v>4</v>
      </c>
      <c r="F11" s="55">
        <v>1</v>
      </c>
      <c r="G11" s="81"/>
      <c r="H11" s="79">
        <f t="shared" si="0"/>
        <v>0</v>
      </c>
    </row>
    <row r="12" spans="1:8" ht="15.75" customHeight="1" thickBot="1">
      <c r="A12" s="142"/>
      <c r="B12" s="143"/>
      <c r="C12" s="27" t="s">
        <v>27</v>
      </c>
      <c r="D12" s="52" t="s">
        <v>54</v>
      </c>
      <c r="E12" s="53">
        <v>14</v>
      </c>
      <c r="F12" s="53">
        <v>1</v>
      </c>
      <c r="G12" s="82"/>
      <c r="H12" s="83">
        <f t="shared" si="0"/>
        <v>0</v>
      </c>
    </row>
    <row r="13" spans="1:8" ht="39.75" customHeight="1" thickBot="1" thickTop="1">
      <c r="A13"/>
      <c r="B13"/>
      <c r="C13"/>
      <c r="D13"/>
      <c r="E13"/>
      <c r="F13" s="113" t="s">
        <v>136</v>
      </c>
      <c r="G13" s="114">
        <f>SUM(G3:G12)</f>
        <v>0</v>
      </c>
      <c r="H13" s="115">
        <f>SUM(H3:H12)</f>
        <v>0</v>
      </c>
    </row>
    <row r="14" spans="1:6" ht="1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5" customHeight="1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</sheetData>
  <sheetProtection/>
  <mergeCells count="5">
    <mergeCell ref="A1:H1"/>
    <mergeCell ref="A3:A12"/>
    <mergeCell ref="B3:B6"/>
    <mergeCell ref="B10:B12"/>
    <mergeCell ref="B7:B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7"/>
  <sheetViews>
    <sheetView zoomScalePageLayoutView="0" workbookViewId="0" topLeftCell="A2">
      <selection activeCell="G9" sqref="G9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3.7109375" style="4" customWidth="1"/>
    <col min="7" max="7" width="13.00390625" style="0" customWidth="1"/>
    <col min="8" max="8" width="15.00390625" style="0" customWidth="1"/>
  </cols>
  <sheetData>
    <row r="1" spans="1:8" ht="18">
      <c r="A1" s="141"/>
      <c r="B1" s="141"/>
      <c r="C1" s="141"/>
      <c r="D1" s="141"/>
      <c r="E1" s="141"/>
      <c r="F1" s="141"/>
      <c r="G1" s="141"/>
      <c r="H1" s="141"/>
    </row>
    <row r="2" spans="1:8" ht="40.5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4" t="s">
        <v>10</v>
      </c>
      <c r="G2" s="56" t="s">
        <v>11</v>
      </c>
      <c r="H2" s="14" t="s">
        <v>132</v>
      </c>
    </row>
    <row r="3" spans="1:8" ht="40.5" customHeight="1" thickTop="1">
      <c r="A3" s="144" t="s">
        <v>87</v>
      </c>
      <c r="B3" s="133" t="s">
        <v>12</v>
      </c>
      <c r="C3" s="84" t="s">
        <v>88</v>
      </c>
      <c r="D3" s="43" t="s">
        <v>54</v>
      </c>
      <c r="E3" s="16">
        <v>3</v>
      </c>
      <c r="F3" s="16">
        <v>21</v>
      </c>
      <c r="G3" s="78"/>
      <c r="H3" s="87">
        <f aca="true" t="shared" si="0" ref="H3:H8">G3*12</f>
        <v>0</v>
      </c>
    </row>
    <row r="4" spans="1:8" ht="35.25" customHeight="1">
      <c r="A4" s="144"/>
      <c r="B4" s="134"/>
      <c r="C4" s="28" t="s">
        <v>29</v>
      </c>
      <c r="D4" s="47" t="s">
        <v>81</v>
      </c>
      <c r="E4" s="51">
        <v>15.32</v>
      </c>
      <c r="F4" s="51">
        <v>21</v>
      </c>
      <c r="G4" s="80"/>
      <c r="H4" s="87">
        <f t="shared" si="0"/>
        <v>0</v>
      </c>
    </row>
    <row r="5" spans="1:8" ht="35.25" customHeight="1">
      <c r="A5" s="144"/>
      <c r="B5" s="132" t="s">
        <v>13</v>
      </c>
      <c r="C5" s="28" t="s">
        <v>89</v>
      </c>
      <c r="D5" s="65" t="s">
        <v>54</v>
      </c>
      <c r="E5" s="55">
        <v>3</v>
      </c>
      <c r="F5" s="55">
        <v>4</v>
      </c>
      <c r="G5" s="81"/>
      <c r="H5" s="87">
        <f t="shared" si="0"/>
        <v>0</v>
      </c>
    </row>
    <row r="6" spans="1:8" ht="35.25" customHeight="1">
      <c r="A6" s="144"/>
      <c r="B6" s="133"/>
      <c r="C6" s="63" t="s">
        <v>90</v>
      </c>
      <c r="D6" s="65" t="s">
        <v>54</v>
      </c>
      <c r="E6" s="55">
        <v>3</v>
      </c>
      <c r="F6" s="55">
        <v>4</v>
      </c>
      <c r="G6" s="81"/>
      <c r="H6" s="87">
        <f t="shared" si="0"/>
        <v>0</v>
      </c>
    </row>
    <row r="7" spans="1:8" ht="42.75" customHeight="1">
      <c r="A7" s="144"/>
      <c r="B7" s="134"/>
      <c r="C7" s="63" t="s">
        <v>91</v>
      </c>
      <c r="D7" s="54" t="s">
        <v>82</v>
      </c>
      <c r="E7" s="55">
        <v>1</v>
      </c>
      <c r="F7" s="55">
        <v>4</v>
      </c>
      <c r="G7" s="81"/>
      <c r="H7" s="87">
        <f t="shared" si="0"/>
        <v>0</v>
      </c>
    </row>
    <row r="8" spans="1:8" ht="35.25" customHeight="1" thickBot="1">
      <c r="A8" s="145"/>
      <c r="B8" s="64" t="s">
        <v>14</v>
      </c>
      <c r="C8" s="41" t="s">
        <v>92</v>
      </c>
      <c r="D8" s="52" t="s">
        <v>54</v>
      </c>
      <c r="E8" s="53">
        <v>3</v>
      </c>
      <c r="F8" s="53">
        <v>1</v>
      </c>
      <c r="G8" s="82"/>
      <c r="H8" s="88">
        <f t="shared" si="0"/>
        <v>0</v>
      </c>
    </row>
    <row r="9" spans="1:8" ht="35.25" customHeight="1" thickBot="1" thickTop="1">
      <c r="A9"/>
      <c r="B9"/>
      <c r="C9"/>
      <c r="D9"/>
      <c r="E9"/>
      <c r="F9" s="113" t="s">
        <v>136</v>
      </c>
      <c r="G9" s="114">
        <f>SUM(G3:G8)</f>
        <v>0</v>
      </c>
      <c r="H9" s="115">
        <f>SUM(H3:H8)</f>
        <v>0</v>
      </c>
    </row>
    <row r="10" spans="1:6" ht="42" customHeight="1">
      <c r="A10"/>
      <c r="B10"/>
      <c r="C10"/>
      <c r="D10"/>
      <c r="E10"/>
      <c r="F10"/>
    </row>
    <row r="11" spans="1:6" ht="28.5" customHeight="1">
      <c r="A11"/>
      <c r="B11"/>
      <c r="C11"/>
      <c r="D11"/>
      <c r="E11"/>
      <c r="F11"/>
    </row>
    <row r="12" spans="1:6" ht="14.25" customHeight="1">
      <c r="A12"/>
      <c r="B12"/>
      <c r="C12"/>
      <c r="D12"/>
      <c r="E12"/>
      <c r="F12"/>
    </row>
    <row r="13" spans="1:6" ht="30" customHeight="1">
      <c r="A13"/>
      <c r="B13"/>
      <c r="C13"/>
      <c r="D13"/>
      <c r="E13"/>
      <c r="F13"/>
    </row>
    <row r="14" spans="1:6" ht="33" customHeight="1">
      <c r="A14"/>
      <c r="B14"/>
      <c r="C14"/>
      <c r="D14"/>
      <c r="E14"/>
      <c r="F14"/>
    </row>
    <row r="15" spans="1:6" ht="28.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4.25" customHeight="1">
      <c r="A24"/>
      <c r="B24"/>
      <c r="C24"/>
      <c r="D24"/>
      <c r="E24"/>
      <c r="F24"/>
    </row>
    <row r="25" spans="1:6" ht="14.2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5" customHeight="1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</sheetData>
  <sheetProtection/>
  <mergeCells count="4">
    <mergeCell ref="A1:H1"/>
    <mergeCell ref="A3:A8"/>
    <mergeCell ref="B3:B4"/>
    <mergeCell ref="B5:B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8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3.7109375" style="4" customWidth="1"/>
    <col min="7" max="7" width="13.8515625" style="0" customWidth="1"/>
    <col min="8" max="8" width="14.7109375" style="0" customWidth="1"/>
  </cols>
  <sheetData>
    <row r="1" spans="1:8" ht="18">
      <c r="A1" s="141"/>
      <c r="B1" s="141"/>
      <c r="C1" s="141"/>
      <c r="D1" s="141"/>
      <c r="E1" s="141"/>
      <c r="F1" s="141"/>
      <c r="G1" s="141"/>
      <c r="H1" s="141"/>
    </row>
    <row r="2" spans="1:8" ht="40.5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4" t="s">
        <v>10</v>
      </c>
      <c r="G2" s="56" t="s">
        <v>11</v>
      </c>
      <c r="H2" s="14" t="s">
        <v>132</v>
      </c>
    </row>
    <row r="3" spans="1:8" ht="48" customHeight="1" thickTop="1">
      <c r="A3" s="129" t="s">
        <v>93</v>
      </c>
      <c r="B3" s="146" t="s">
        <v>12</v>
      </c>
      <c r="C3" s="66" t="s">
        <v>4</v>
      </c>
      <c r="D3" s="67" t="s">
        <v>54</v>
      </c>
      <c r="E3" s="118">
        <v>7</v>
      </c>
      <c r="F3" s="118">
        <v>21</v>
      </c>
      <c r="G3" s="119"/>
      <c r="H3" s="120">
        <f>G3*12</f>
        <v>0</v>
      </c>
    </row>
    <row r="4" spans="1:9" ht="15.75" customHeight="1">
      <c r="A4" s="130"/>
      <c r="B4" s="133"/>
      <c r="C4" s="29" t="s">
        <v>56</v>
      </c>
      <c r="D4" s="45" t="s">
        <v>54</v>
      </c>
      <c r="E4" s="38">
        <v>15</v>
      </c>
      <c r="F4" s="38">
        <v>21</v>
      </c>
      <c r="G4" s="121"/>
      <c r="H4" s="97">
        <f>G4*12</f>
        <v>0</v>
      </c>
      <c r="I4" s="89"/>
    </row>
    <row r="5" spans="1:8" ht="30" customHeight="1">
      <c r="A5" s="130"/>
      <c r="B5" s="133"/>
      <c r="C5" s="30" t="s">
        <v>39</v>
      </c>
      <c r="D5" s="45" t="s">
        <v>54</v>
      </c>
      <c r="E5" s="38">
        <v>21</v>
      </c>
      <c r="F5" s="38">
        <v>21</v>
      </c>
      <c r="G5" s="92"/>
      <c r="H5" s="97">
        <f aca="true" t="shared" si="0" ref="H5:H18">G5*12</f>
        <v>0</v>
      </c>
    </row>
    <row r="6" spans="1:8" ht="28.5" customHeight="1">
      <c r="A6" s="130"/>
      <c r="B6" s="133"/>
      <c r="C6" s="29" t="s">
        <v>97</v>
      </c>
      <c r="D6" s="122" t="s">
        <v>54</v>
      </c>
      <c r="E6" s="37">
        <v>53</v>
      </c>
      <c r="F6" s="37">
        <v>21</v>
      </c>
      <c r="G6" s="99"/>
      <c r="H6" s="97">
        <f t="shared" si="0"/>
        <v>0</v>
      </c>
    </row>
    <row r="7" spans="1:8" ht="15.75" customHeight="1">
      <c r="A7" s="130"/>
      <c r="B7" s="133"/>
      <c r="C7" s="29" t="s">
        <v>48</v>
      </c>
      <c r="D7" s="46" t="s">
        <v>54</v>
      </c>
      <c r="E7" s="38">
        <v>8</v>
      </c>
      <c r="F7" s="38">
        <v>21</v>
      </c>
      <c r="G7" s="92"/>
      <c r="H7" s="97">
        <f t="shared" si="0"/>
        <v>0</v>
      </c>
    </row>
    <row r="8" spans="1:8" ht="33" customHeight="1">
      <c r="A8" s="130"/>
      <c r="B8" s="133"/>
      <c r="C8" s="29" t="s">
        <v>94</v>
      </c>
      <c r="D8" s="45" t="s">
        <v>54</v>
      </c>
      <c r="E8" s="37">
        <v>8</v>
      </c>
      <c r="F8" s="37">
        <v>21</v>
      </c>
      <c r="G8" s="99"/>
      <c r="H8" s="97">
        <f t="shared" si="0"/>
        <v>0</v>
      </c>
    </row>
    <row r="9" spans="1:8" ht="15.75" customHeight="1">
      <c r="A9" s="130"/>
      <c r="B9" s="133"/>
      <c r="C9" s="29" t="s">
        <v>29</v>
      </c>
      <c r="D9" s="46" t="s">
        <v>81</v>
      </c>
      <c r="E9" s="44">
        <v>107.73</v>
      </c>
      <c r="F9" s="44">
        <v>21</v>
      </c>
      <c r="G9" s="94"/>
      <c r="H9" s="97">
        <f t="shared" si="0"/>
        <v>0</v>
      </c>
    </row>
    <row r="10" spans="1:8" ht="47.25" customHeight="1">
      <c r="A10" s="130"/>
      <c r="B10" s="133"/>
      <c r="C10" s="29" t="s">
        <v>17</v>
      </c>
      <c r="D10" s="45" t="s">
        <v>82</v>
      </c>
      <c r="E10" s="38">
        <v>1</v>
      </c>
      <c r="F10" s="38">
        <v>21</v>
      </c>
      <c r="G10" s="92"/>
      <c r="H10" s="97">
        <f t="shared" si="0"/>
        <v>0</v>
      </c>
    </row>
    <row r="11" spans="1:8" ht="15.75" customHeight="1">
      <c r="A11" s="130"/>
      <c r="B11" s="136" t="s">
        <v>13</v>
      </c>
      <c r="C11" s="31" t="s">
        <v>57</v>
      </c>
      <c r="D11" s="122" t="s">
        <v>54</v>
      </c>
      <c r="E11" s="37">
        <v>30</v>
      </c>
      <c r="F11" s="37">
        <v>4</v>
      </c>
      <c r="G11" s="99"/>
      <c r="H11" s="97">
        <f t="shared" si="0"/>
        <v>0</v>
      </c>
    </row>
    <row r="12" spans="1:8" ht="15.75" customHeight="1">
      <c r="A12" s="130"/>
      <c r="B12" s="137"/>
      <c r="C12" s="32" t="s">
        <v>42</v>
      </c>
      <c r="D12" s="47" t="s">
        <v>54</v>
      </c>
      <c r="E12" s="39">
        <v>9</v>
      </c>
      <c r="F12" s="39">
        <v>4</v>
      </c>
      <c r="G12" s="101"/>
      <c r="H12" s="97">
        <f t="shared" si="0"/>
        <v>0</v>
      </c>
    </row>
    <row r="13" spans="1:8" ht="15.75" customHeight="1">
      <c r="A13" s="130"/>
      <c r="B13" s="137"/>
      <c r="C13" s="32" t="s">
        <v>43</v>
      </c>
      <c r="D13" s="47" t="s">
        <v>54</v>
      </c>
      <c r="E13" s="39">
        <v>7</v>
      </c>
      <c r="F13" s="39">
        <v>4</v>
      </c>
      <c r="G13" s="101"/>
      <c r="H13" s="97">
        <f t="shared" si="0"/>
        <v>0</v>
      </c>
    </row>
    <row r="14" spans="1:8" ht="15.75" customHeight="1">
      <c r="A14" s="130"/>
      <c r="B14" s="137"/>
      <c r="C14" s="29" t="s">
        <v>40</v>
      </c>
      <c r="D14" s="65" t="s">
        <v>54</v>
      </c>
      <c r="E14" s="123">
        <v>7</v>
      </c>
      <c r="F14" s="123">
        <v>4</v>
      </c>
      <c r="G14" s="124"/>
      <c r="H14" s="97">
        <f t="shared" si="0"/>
        <v>0</v>
      </c>
    </row>
    <row r="15" spans="1:8" ht="15.75" customHeight="1">
      <c r="A15" s="130"/>
      <c r="B15" s="138"/>
      <c r="C15" s="29" t="s">
        <v>41</v>
      </c>
      <c r="D15" s="65" t="s">
        <v>81</v>
      </c>
      <c r="E15" s="123">
        <v>107.73</v>
      </c>
      <c r="F15" s="123">
        <v>4</v>
      </c>
      <c r="G15" s="124"/>
      <c r="H15" s="97">
        <f t="shared" si="0"/>
        <v>0</v>
      </c>
    </row>
    <row r="16" spans="1:8" ht="15.75" customHeight="1">
      <c r="A16" s="130"/>
      <c r="B16" s="137" t="s">
        <v>14</v>
      </c>
      <c r="C16" s="33" t="s">
        <v>95</v>
      </c>
      <c r="D16" s="65" t="s">
        <v>54</v>
      </c>
      <c r="E16" s="123">
        <v>8</v>
      </c>
      <c r="F16" s="123">
        <v>1</v>
      </c>
      <c r="G16" s="124"/>
      <c r="H16" s="97">
        <f t="shared" si="0"/>
        <v>0</v>
      </c>
    </row>
    <row r="17" spans="1:8" ht="15.75" customHeight="1">
      <c r="A17" s="130"/>
      <c r="B17" s="137"/>
      <c r="C17" s="29" t="s">
        <v>49</v>
      </c>
      <c r="D17" s="65" t="s">
        <v>82</v>
      </c>
      <c r="E17" s="123">
        <v>1</v>
      </c>
      <c r="F17" s="123">
        <v>1</v>
      </c>
      <c r="G17" s="124"/>
      <c r="H17" s="97">
        <f t="shared" si="0"/>
        <v>0</v>
      </c>
    </row>
    <row r="18" spans="1:8" ht="32.25" customHeight="1" thickBot="1">
      <c r="A18" s="131"/>
      <c r="B18" s="138"/>
      <c r="C18" s="29" t="s">
        <v>96</v>
      </c>
      <c r="D18" s="47" t="s">
        <v>54</v>
      </c>
      <c r="E18" s="39">
        <v>15</v>
      </c>
      <c r="F18" s="39">
        <v>1</v>
      </c>
      <c r="G18" s="101"/>
      <c r="H18" s="97">
        <f t="shared" si="0"/>
        <v>0</v>
      </c>
    </row>
    <row r="19" spans="1:8" ht="39.75" customHeight="1" thickBot="1">
      <c r="A19"/>
      <c r="B19"/>
      <c r="C19"/>
      <c r="D19"/>
      <c r="E19"/>
      <c r="F19" s="113" t="s">
        <v>136</v>
      </c>
      <c r="G19" s="114">
        <f>SUM(G3:G18)</f>
        <v>0</v>
      </c>
      <c r="H19" s="115">
        <f>SUM(H3:H18)</f>
        <v>0</v>
      </c>
    </row>
    <row r="20" spans="1:6" ht="1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4.25" customHeight="1">
      <c r="A24"/>
      <c r="B24"/>
      <c r="C24"/>
      <c r="D24"/>
      <c r="E24"/>
      <c r="F24"/>
    </row>
    <row r="25" spans="1:6" ht="15" customHeight="1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</sheetData>
  <sheetProtection/>
  <mergeCells count="5">
    <mergeCell ref="A1:H1"/>
    <mergeCell ref="A3:A18"/>
    <mergeCell ref="B3:B10"/>
    <mergeCell ref="B11:B15"/>
    <mergeCell ref="B16:B1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4.140625" style="4" customWidth="1"/>
    <col min="7" max="7" width="13.28125" style="0" customWidth="1"/>
    <col min="8" max="8" width="15.00390625" style="0" customWidth="1"/>
  </cols>
  <sheetData>
    <row r="1" spans="1:8" ht="18">
      <c r="A1" s="141"/>
      <c r="B1" s="141"/>
      <c r="C1" s="141"/>
      <c r="D1" s="141"/>
      <c r="E1" s="141"/>
      <c r="F1" s="141"/>
      <c r="G1" s="141"/>
      <c r="H1" s="141"/>
    </row>
    <row r="2" spans="1:8" ht="40.5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5" t="s">
        <v>10</v>
      </c>
      <c r="G2" s="57" t="s">
        <v>11</v>
      </c>
      <c r="H2" s="14" t="s">
        <v>132</v>
      </c>
    </row>
    <row r="3" spans="1:8" ht="15.75" customHeight="1" thickTop="1">
      <c r="A3" s="147" t="s">
        <v>98</v>
      </c>
      <c r="B3" s="133" t="s">
        <v>12</v>
      </c>
      <c r="C3" s="33" t="s">
        <v>44</v>
      </c>
      <c r="D3" s="37" t="s">
        <v>54</v>
      </c>
      <c r="E3" s="42">
        <v>1</v>
      </c>
      <c r="F3" s="42">
        <v>21</v>
      </c>
      <c r="G3" s="90"/>
      <c r="H3" s="91">
        <f aca="true" t="shared" si="0" ref="H3:H8">G3*12</f>
        <v>0</v>
      </c>
    </row>
    <row r="4" spans="1:8" ht="15.75" customHeight="1">
      <c r="A4" s="144"/>
      <c r="B4" s="133"/>
      <c r="C4" s="30" t="s">
        <v>45</v>
      </c>
      <c r="D4" s="44" t="s">
        <v>81</v>
      </c>
      <c r="E4" s="38">
        <v>4.6</v>
      </c>
      <c r="F4" s="38">
        <v>21</v>
      </c>
      <c r="G4" s="92"/>
      <c r="H4" s="93">
        <f t="shared" si="0"/>
        <v>0</v>
      </c>
    </row>
    <row r="5" spans="1:8" ht="15.75" customHeight="1">
      <c r="A5" s="144"/>
      <c r="B5" s="134"/>
      <c r="C5" s="29" t="s">
        <v>46</v>
      </c>
      <c r="D5" s="38" t="s">
        <v>54</v>
      </c>
      <c r="E5" s="44">
        <v>5</v>
      </c>
      <c r="F5" s="44">
        <v>21</v>
      </c>
      <c r="G5" s="94"/>
      <c r="H5" s="93">
        <f t="shared" si="0"/>
        <v>0</v>
      </c>
    </row>
    <row r="6" spans="1:8" ht="15.75" customHeight="1">
      <c r="A6" s="144"/>
      <c r="B6" s="136" t="s">
        <v>13</v>
      </c>
      <c r="C6" s="29" t="s">
        <v>40</v>
      </c>
      <c r="D6" s="44" t="s">
        <v>54</v>
      </c>
      <c r="E6" s="44">
        <v>1</v>
      </c>
      <c r="F6" s="44">
        <v>4</v>
      </c>
      <c r="G6" s="94"/>
      <c r="H6" s="93">
        <f t="shared" si="0"/>
        <v>0</v>
      </c>
    </row>
    <row r="7" spans="1:8" ht="15.75" customHeight="1">
      <c r="A7" s="144"/>
      <c r="B7" s="137"/>
      <c r="C7" s="29" t="s">
        <v>99</v>
      </c>
      <c r="D7" s="44" t="s">
        <v>54</v>
      </c>
      <c r="E7" s="44">
        <v>1</v>
      </c>
      <c r="F7" s="44">
        <v>4</v>
      </c>
      <c r="G7" s="94"/>
      <c r="H7" s="93">
        <f t="shared" si="0"/>
        <v>0</v>
      </c>
    </row>
    <row r="8" spans="1:8" ht="15.75" customHeight="1" thickBot="1">
      <c r="A8" s="145"/>
      <c r="B8" s="143"/>
      <c r="C8" s="48" t="s">
        <v>47</v>
      </c>
      <c r="D8" s="49" t="s">
        <v>54</v>
      </c>
      <c r="E8" s="40">
        <v>1</v>
      </c>
      <c r="F8" s="40">
        <v>4</v>
      </c>
      <c r="G8" s="95"/>
      <c r="H8" s="96">
        <f t="shared" si="0"/>
        <v>0</v>
      </c>
    </row>
    <row r="9" spans="1:8" ht="40.5" customHeight="1" thickBot="1" thickTop="1">
      <c r="A9"/>
      <c r="B9"/>
      <c r="C9"/>
      <c r="D9"/>
      <c r="E9"/>
      <c r="F9" s="113" t="s">
        <v>136</v>
      </c>
      <c r="G9" s="114">
        <f>SUM(G3:G8)</f>
        <v>0</v>
      </c>
      <c r="H9" s="115">
        <f>SUM(H3:H8)</f>
        <v>0</v>
      </c>
    </row>
    <row r="10" spans="1:6" ht="14.25" customHeight="1">
      <c r="A10"/>
      <c r="B10"/>
      <c r="C10"/>
      <c r="D10"/>
      <c r="E10"/>
      <c r="F10"/>
    </row>
    <row r="11" spans="1:6" ht="24.75" customHeight="1">
      <c r="A11"/>
      <c r="B11"/>
      <c r="C11"/>
      <c r="D11"/>
      <c r="E11"/>
      <c r="F11"/>
    </row>
    <row r="12" spans="1:6" ht="33" customHeight="1">
      <c r="A12"/>
      <c r="B12"/>
      <c r="C12"/>
      <c r="D12"/>
      <c r="E12"/>
      <c r="F12"/>
    </row>
    <row r="13" spans="1:6" ht="32.25" customHeight="1">
      <c r="A13"/>
      <c r="B13"/>
      <c r="C13"/>
      <c r="D13"/>
      <c r="E13"/>
      <c r="F13"/>
    </row>
    <row r="14" spans="1:6" ht="41.25" customHeight="1">
      <c r="A14"/>
      <c r="B14"/>
      <c r="C14"/>
      <c r="D14"/>
      <c r="E14"/>
      <c r="F14"/>
    </row>
    <row r="15" spans="1:6" ht="33.7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4.25" customHeight="1">
      <c r="A24"/>
      <c r="B24"/>
      <c r="C24"/>
      <c r="D24"/>
      <c r="E24"/>
      <c r="F24"/>
    </row>
    <row r="25" spans="1:6" ht="15" customHeight="1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</sheetData>
  <sheetProtection/>
  <mergeCells count="4">
    <mergeCell ref="A1:H1"/>
    <mergeCell ref="B3:B5"/>
    <mergeCell ref="A3:A8"/>
    <mergeCell ref="B6:B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7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2.7109375" style="4" customWidth="1"/>
    <col min="7" max="7" width="13.28125" style="0" customWidth="1"/>
    <col min="8" max="8" width="13.7109375" style="0" customWidth="1"/>
  </cols>
  <sheetData>
    <row r="1" spans="1:8" ht="18">
      <c r="A1" s="141"/>
      <c r="B1" s="141"/>
      <c r="C1" s="141"/>
      <c r="D1" s="141"/>
      <c r="E1" s="141"/>
      <c r="F1" s="141"/>
      <c r="G1" s="141"/>
      <c r="H1" s="141"/>
    </row>
    <row r="2" spans="1:8" ht="40.5" thickBot="1">
      <c r="A2" s="62" t="s">
        <v>0</v>
      </c>
      <c r="B2" s="62" t="s">
        <v>1</v>
      </c>
      <c r="C2" s="11" t="s">
        <v>2</v>
      </c>
      <c r="D2" s="11" t="s">
        <v>8</v>
      </c>
      <c r="E2" s="14" t="s">
        <v>9</v>
      </c>
      <c r="F2" s="15" t="s">
        <v>10</v>
      </c>
      <c r="G2" s="57" t="s">
        <v>11</v>
      </c>
      <c r="H2" s="14" t="s">
        <v>132</v>
      </c>
    </row>
    <row r="3" spans="1:8" ht="45.75" customHeight="1" thickTop="1">
      <c r="A3" s="149" t="s">
        <v>139</v>
      </c>
      <c r="B3" s="85" t="s">
        <v>14</v>
      </c>
      <c r="C3" s="33" t="s">
        <v>101</v>
      </c>
      <c r="D3" s="43" t="s">
        <v>81</v>
      </c>
      <c r="E3" s="42">
        <v>100.82</v>
      </c>
      <c r="F3" s="42">
        <v>1</v>
      </c>
      <c r="G3" s="90"/>
      <c r="H3" s="97">
        <f>G3*12</f>
        <v>0</v>
      </c>
    </row>
    <row r="4" spans="1:8" ht="19.5" customHeight="1">
      <c r="A4" s="150"/>
      <c r="B4" s="132" t="s">
        <v>102</v>
      </c>
      <c r="C4" s="34" t="s">
        <v>103</v>
      </c>
      <c r="D4" s="46" t="s">
        <v>81</v>
      </c>
      <c r="E4" s="44">
        <v>253.52</v>
      </c>
      <c r="F4" s="44">
        <v>0.33</v>
      </c>
      <c r="G4" s="94"/>
      <c r="H4" s="98">
        <f>G4*12</f>
        <v>0</v>
      </c>
    </row>
    <row r="5" spans="1:8" ht="25.5" customHeight="1" thickBot="1">
      <c r="A5" s="151"/>
      <c r="B5" s="148"/>
      <c r="C5" s="68" t="s">
        <v>49</v>
      </c>
      <c r="D5" s="49" t="s">
        <v>82</v>
      </c>
      <c r="E5" s="40">
        <v>1</v>
      </c>
      <c r="F5" s="40">
        <v>0.33</v>
      </c>
      <c r="G5" s="95"/>
      <c r="H5" s="96">
        <f>G5*12</f>
        <v>0</v>
      </c>
    </row>
    <row r="6" spans="1:8" ht="42" customHeight="1" thickBot="1" thickTop="1">
      <c r="A6"/>
      <c r="B6"/>
      <c r="C6"/>
      <c r="D6"/>
      <c r="E6"/>
      <c r="F6" s="113" t="s">
        <v>136</v>
      </c>
      <c r="G6" s="114">
        <f>SUM(G3:G5)</f>
        <v>0</v>
      </c>
      <c r="H6" s="115">
        <f>SUM(H3:H5)</f>
        <v>0</v>
      </c>
    </row>
    <row r="7" spans="1:6" ht="14.25" customHeight="1">
      <c r="A7"/>
      <c r="B7"/>
      <c r="C7"/>
      <c r="D7"/>
      <c r="E7"/>
      <c r="F7"/>
    </row>
    <row r="8" spans="1:6" ht="15" customHeight="1">
      <c r="A8"/>
      <c r="B8"/>
      <c r="C8"/>
      <c r="D8"/>
      <c r="E8"/>
      <c r="F8"/>
    </row>
    <row r="9" spans="1:6" ht="15" customHeight="1">
      <c r="A9"/>
      <c r="B9"/>
      <c r="C9"/>
      <c r="D9"/>
      <c r="E9"/>
      <c r="F9"/>
    </row>
    <row r="10" spans="1:6" ht="14.25" customHeight="1">
      <c r="A10"/>
      <c r="B10"/>
      <c r="C10"/>
      <c r="D10"/>
      <c r="E10"/>
      <c r="F10"/>
    </row>
    <row r="11" spans="1:6" ht="14.25" customHeight="1">
      <c r="A11"/>
      <c r="B11"/>
      <c r="C11"/>
      <c r="D11"/>
      <c r="E11"/>
      <c r="F11"/>
    </row>
    <row r="12" spans="1:6" ht="14.25" customHeight="1">
      <c r="A12"/>
      <c r="B12"/>
      <c r="C12"/>
      <c r="D12"/>
      <c r="E12"/>
      <c r="F12"/>
    </row>
    <row r="13" spans="1:6" ht="14.25" customHeight="1">
      <c r="A13"/>
      <c r="B13"/>
      <c r="C13"/>
      <c r="D13"/>
      <c r="E13"/>
      <c r="F13"/>
    </row>
    <row r="14" spans="1:6" ht="15" customHeight="1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</sheetData>
  <sheetProtection/>
  <mergeCells count="3">
    <mergeCell ref="A1:H1"/>
    <mergeCell ref="B4:B5"/>
    <mergeCell ref="A3:A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5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3.7109375" style="4" customWidth="1"/>
    <col min="7" max="7" width="13.421875" style="0" customWidth="1"/>
    <col min="8" max="8" width="15.00390625" style="0" customWidth="1"/>
  </cols>
  <sheetData>
    <row r="1" spans="1:8" ht="18">
      <c r="A1" s="139"/>
      <c r="B1" s="139"/>
      <c r="C1" s="139"/>
      <c r="D1" s="139"/>
      <c r="E1" s="139"/>
      <c r="F1" s="139"/>
      <c r="G1" s="139"/>
      <c r="H1" s="139"/>
    </row>
    <row r="2" spans="1:8" ht="40.5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4" t="s">
        <v>10</v>
      </c>
      <c r="G2" s="56" t="s">
        <v>11</v>
      </c>
      <c r="H2" s="14" t="s">
        <v>132</v>
      </c>
    </row>
    <row r="3" spans="1:8" ht="38.25" customHeight="1" thickTop="1">
      <c r="A3" s="150" t="s">
        <v>140</v>
      </c>
      <c r="B3" s="86" t="s">
        <v>12</v>
      </c>
      <c r="C3" s="35" t="s">
        <v>52</v>
      </c>
      <c r="D3" s="17" t="s">
        <v>54</v>
      </c>
      <c r="E3" s="16">
        <v>1</v>
      </c>
      <c r="F3" s="16">
        <v>21</v>
      </c>
      <c r="G3" s="78"/>
      <c r="H3" s="87">
        <f>G3*12</f>
        <v>0</v>
      </c>
    </row>
    <row r="4" spans="1:8" ht="15.75" customHeight="1">
      <c r="A4" s="150"/>
      <c r="B4" s="132" t="s">
        <v>13</v>
      </c>
      <c r="C4" s="35" t="s">
        <v>50</v>
      </c>
      <c r="D4" s="50" t="s">
        <v>54</v>
      </c>
      <c r="E4" s="51">
        <v>1</v>
      </c>
      <c r="F4" s="51">
        <v>4</v>
      </c>
      <c r="G4" s="80"/>
      <c r="H4" s="87">
        <f>G4*12</f>
        <v>0</v>
      </c>
    </row>
    <row r="5" spans="1:8" ht="15.75" customHeight="1">
      <c r="A5" s="150"/>
      <c r="B5" s="133"/>
      <c r="C5" s="36" t="s">
        <v>51</v>
      </c>
      <c r="D5" s="47" t="s">
        <v>81</v>
      </c>
      <c r="E5" s="51">
        <v>16.5</v>
      </c>
      <c r="F5" s="51">
        <v>4</v>
      </c>
      <c r="G5" s="80"/>
      <c r="H5" s="87">
        <f aca="true" t="shared" si="0" ref="H5:H10">G5*12</f>
        <v>0</v>
      </c>
    </row>
    <row r="6" spans="1:8" ht="29.25" customHeight="1">
      <c r="A6" s="152"/>
      <c r="B6" s="132" t="s">
        <v>14</v>
      </c>
      <c r="C6" s="71" t="s">
        <v>106</v>
      </c>
      <c r="D6" s="50" t="s">
        <v>81</v>
      </c>
      <c r="E6" s="51">
        <v>13.4</v>
      </c>
      <c r="F6" s="51">
        <v>1</v>
      </c>
      <c r="G6" s="80"/>
      <c r="H6" s="87">
        <f t="shared" si="0"/>
        <v>0</v>
      </c>
    </row>
    <row r="7" spans="1:8" ht="39" customHeight="1">
      <c r="A7" s="152"/>
      <c r="B7" s="133"/>
      <c r="C7" s="71" t="s">
        <v>107</v>
      </c>
      <c r="D7" s="50" t="s">
        <v>81</v>
      </c>
      <c r="E7" s="51">
        <v>4</v>
      </c>
      <c r="F7" s="51">
        <v>1</v>
      </c>
      <c r="G7" s="80"/>
      <c r="H7" s="87">
        <f t="shared" si="0"/>
        <v>0</v>
      </c>
    </row>
    <row r="8" spans="1:8" ht="39" customHeight="1">
      <c r="A8" s="152"/>
      <c r="B8" s="134"/>
      <c r="C8" s="34" t="s">
        <v>109</v>
      </c>
      <c r="D8" s="50" t="s">
        <v>81</v>
      </c>
      <c r="E8" s="51">
        <v>11</v>
      </c>
      <c r="F8" s="51">
        <v>1</v>
      </c>
      <c r="G8" s="80"/>
      <c r="H8" s="87">
        <f t="shared" si="0"/>
        <v>0</v>
      </c>
    </row>
    <row r="9" spans="1:8" ht="21.75" customHeight="1">
      <c r="A9" s="150"/>
      <c r="B9" s="133" t="s">
        <v>102</v>
      </c>
      <c r="C9" s="35" t="s">
        <v>108</v>
      </c>
      <c r="D9" s="50" t="s">
        <v>81</v>
      </c>
      <c r="E9" s="51">
        <v>173</v>
      </c>
      <c r="F9" s="51">
        <v>0.33</v>
      </c>
      <c r="G9" s="80"/>
      <c r="H9" s="87">
        <f t="shared" si="0"/>
        <v>0</v>
      </c>
    </row>
    <row r="10" spans="1:8" ht="24" customHeight="1" thickBot="1">
      <c r="A10" s="151"/>
      <c r="B10" s="148"/>
      <c r="C10" s="70" t="s">
        <v>53</v>
      </c>
      <c r="D10" s="52" t="s">
        <v>81</v>
      </c>
      <c r="E10" s="53">
        <v>468</v>
      </c>
      <c r="F10" s="53">
        <v>0.33</v>
      </c>
      <c r="G10" s="82"/>
      <c r="H10" s="83">
        <f t="shared" si="0"/>
        <v>0</v>
      </c>
    </row>
    <row r="11" spans="1:8" ht="40.5" customHeight="1" thickBot="1" thickTop="1">
      <c r="A11"/>
      <c r="B11"/>
      <c r="C11"/>
      <c r="D11"/>
      <c r="E11"/>
      <c r="F11" s="113" t="s">
        <v>136</v>
      </c>
      <c r="G11" s="114">
        <f>SUM(G3:G10)</f>
        <v>0</v>
      </c>
      <c r="H11" s="115">
        <f>SUM(H3:H10)</f>
        <v>0</v>
      </c>
    </row>
    <row r="12" spans="1:6" ht="32.25" customHeight="1">
      <c r="A12"/>
      <c r="B12"/>
      <c r="C12" s="69" t="s">
        <v>100</v>
      </c>
      <c r="D12"/>
      <c r="E12"/>
      <c r="F12"/>
    </row>
    <row r="13" spans="1:6" ht="32.25" customHeight="1">
      <c r="A13"/>
      <c r="B13"/>
      <c r="C13"/>
      <c r="D13"/>
      <c r="E13"/>
      <c r="F13"/>
    </row>
    <row r="14" spans="1:6" ht="32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33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30" customHeight="1">
      <c r="A18"/>
      <c r="B18"/>
      <c r="C18"/>
      <c r="D18"/>
      <c r="E18"/>
      <c r="F18"/>
    </row>
    <row r="19" spans="1:6" ht="28.5" customHeight="1">
      <c r="A19"/>
      <c r="B19"/>
      <c r="C19"/>
      <c r="D19"/>
      <c r="E19"/>
      <c r="F19"/>
    </row>
    <row r="20" spans="1:6" ht="28.5" customHeight="1">
      <c r="A20"/>
      <c r="B20"/>
      <c r="C20"/>
      <c r="D20"/>
      <c r="E20"/>
      <c r="F20"/>
    </row>
    <row r="21" spans="1:6" ht="32.25" customHeight="1">
      <c r="A21"/>
      <c r="B21"/>
      <c r="C21"/>
      <c r="D21"/>
      <c r="E21"/>
      <c r="F21"/>
    </row>
    <row r="22" spans="1:6" ht="27" customHeight="1">
      <c r="A22"/>
      <c r="B22"/>
      <c r="C22"/>
      <c r="D22"/>
      <c r="E22"/>
      <c r="F22"/>
    </row>
    <row r="23" spans="1:6" ht="45" customHeight="1">
      <c r="A23"/>
      <c r="B23"/>
      <c r="C23"/>
      <c r="D23"/>
      <c r="E23"/>
      <c r="F23"/>
    </row>
    <row r="24" s="6" customFormat="1" ht="14.25" customHeight="1"/>
    <row r="25" spans="1:6" ht="47.25" customHeight="1">
      <c r="A25"/>
      <c r="B25"/>
      <c r="C25"/>
      <c r="D25"/>
      <c r="E25"/>
      <c r="F25"/>
    </row>
    <row r="26" spans="1:6" ht="42" customHeight="1">
      <c r="A26"/>
      <c r="B26"/>
      <c r="C26"/>
      <c r="D26"/>
      <c r="E26"/>
      <c r="F26"/>
    </row>
    <row r="27" spans="1:6" ht="27.75" customHeight="1">
      <c r="A27"/>
      <c r="B27"/>
      <c r="C27"/>
      <c r="D27"/>
      <c r="E27"/>
      <c r="F27"/>
    </row>
    <row r="28" spans="1:6" ht="14.25" customHeight="1">
      <c r="A28" s="6"/>
      <c r="B28"/>
      <c r="C28"/>
      <c r="D28"/>
      <c r="E28"/>
      <c r="F28"/>
    </row>
    <row r="29" spans="1:6" ht="60.75" customHeight="1">
      <c r="A29" s="6"/>
      <c r="B29"/>
      <c r="C29"/>
      <c r="D29"/>
      <c r="E29"/>
      <c r="F29"/>
    </row>
    <row r="30" spans="1:6" ht="14.25" customHeight="1">
      <c r="A30"/>
      <c r="B30"/>
      <c r="C30"/>
      <c r="D30"/>
      <c r="E30"/>
      <c r="F30"/>
    </row>
    <row r="31" spans="1:6" ht="14.25" customHeight="1">
      <c r="A31"/>
      <c r="B31"/>
      <c r="C31"/>
      <c r="D31"/>
      <c r="E31"/>
      <c r="F31"/>
    </row>
    <row r="32" spans="1:6" ht="14.25" customHeight="1">
      <c r="A32"/>
      <c r="B32"/>
      <c r="C32"/>
      <c r="D32"/>
      <c r="E32"/>
      <c r="F32"/>
    </row>
    <row r="33" spans="1:6" ht="14.25" customHeight="1">
      <c r="A33"/>
      <c r="B33"/>
      <c r="C33"/>
      <c r="D33"/>
      <c r="E33"/>
      <c r="F33"/>
    </row>
    <row r="34" spans="1:6" ht="14.25" customHeight="1">
      <c r="A34"/>
      <c r="B34"/>
      <c r="C34"/>
      <c r="D34"/>
      <c r="E34"/>
      <c r="F34"/>
    </row>
    <row r="35" spans="1:6" ht="14.25" customHeight="1">
      <c r="A35"/>
      <c r="B35"/>
      <c r="C35"/>
      <c r="D35"/>
      <c r="E35"/>
      <c r="F35"/>
    </row>
    <row r="36" spans="1:6" ht="14.25" customHeight="1">
      <c r="A36"/>
      <c r="B36"/>
      <c r="C36"/>
      <c r="D36"/>
      <c r="E36"/>
      <c r="F36"/>
    </row>
    <row r="37" spans="1:6" ht="15" customHeight="1">
      <c r="A37"/>
      <c r="B37"/>
      <c r="C37"/>
      <c r="D37"/>
      <c r="E37"/>
      <c r="F37"/>
    </row>
    <row r="38" spans="1:6" ht="51.75" customHeight="1">
      <c r="A38"/>
      <c r="B38"/>
      <c r="C38"/>
      <c r="D38"/>
      <c r="E38"/>
      <c r="F38"/>
    </row>
    <row r="39" spans="1:6" ht="14.25" customHeight="1">
      <c r="A39"/>
      <c r="B39"/>
      <c r="C39"/>
      <c r="D39"/>
      <c r="E39"/>
      <c r="F39"/>
    </row>
    <row r="40" spans="1:6" ht="29.25" customHeight="1">
      <c r="A40"/>
      <c r="B40"/>
      <c r="C40"/>
      <c r="D40"/>
      <c r="E40"/>
      <c r="F40"/>
    </row>
    <row r="41" spans="1:6" ht="30" customHeight="1">
      <c r="A41"/>
      <c r="B41"/>
      <c r="C41"/>
      <c r="D41"/>
      <c r="E41"/>
      <c r="F41"/>
    </row>
    <row r="42" spans="1:6" ht="25.5" customHeight="1">
      <c r="A42"/>
      <c r="B42"/>
      <c r="C42"/>
      <c r="D42"/>
      <c r="E42"/>
      <c r="F42"/>
    </row>
    <row r="43" spans="1:6" ht="15" customHeight="1">
      <c r="A43"/>
      <c r="B43"/>
      <c r="C43"/>
      <c r="D43"/>
      <c r="E43"/>
      <c r="F43"/>
    </row>
    <row r="44" spans="1:6" ht="15" customHeight="1">
      <c r="A44"/>
      <c r="B44"/>
      <c r="C44"/>
      <c r="D44"/>
      <c r="E44"/>
      <c r="F44"/>
    </row>
    <row r="45" spans="1:6" ht="14.25" customHeight="1">
      <c r="A45"/>
      <c r="B45"/>
      <c r="C45"/>
      <c r="D45"/>
      <c r="E45"/>
      <c r="F45"/>
    </row>
    <row r="46" spans="1:6" ht="14.25" customHeight="1">
      <c r="A46"/>
      <c r="B46"/>
      <c r="C46"/>
      <c r="D46"/>
      <c r="E46"/>
      <c r="F46"/>
    </row>
    <row r="47" spans="1:6" ht="14.25" customHeight="1">
      <c r="A47"/>
      <c r="B47"/>
      <c r="C47"/>
      <c r="D47"/>
      <c r="E47"/>
      <c r="F47"/>
    </row>
    <row r="48" spans="1:6" ht="15" customHeight="1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</sheetData>
  <sheetProtection/>
  <mergeCells count="5">
    <mergeCell ref="A3:A10"/>
    <mergeCell ref="A1:H1"/>
    <mergeCell ref="B4:B5"/>
    <mergeCell ref="B9:B10"/>
    <mergeCell ref="B6:B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52"/>
  <sheetViews>
    <sheetView zoomScalePageLayoutView="0" workbookViewId="0" topLeftCell="B1">
      <selection activeCell="F18" sqref="F18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1.7109375" style="4" customWidth="1"/>
    <col min="6" max="6" width="14.28125" style="0" customWidth="1"/>
    <col min="7" max="7" width="14.00390625" style="0" customWidth="1"/>
  </cols>
  <sheetData>
    <row r="1" spans="1:6" ht="18">
      <c r="A1" s="141" t="s">
        <v>145</v>
      </c>
      <c r="B1" s="141"/>
      <c r="C1" s="141"/>
      <c r="D1" s="141"/>
      <c r="E1" s="141"/>
      <c r="F1" s="141"/>
    </row>
    <row r="2" spans="1:7" ht="40.5" thickBot="1">
      <c r="A2" s="13" t="s">
        <v>0</v>
      </c>
      <c r="B2" s="11" t="s">
        <v>2</v>
      </c>
      <c r="C2" s="11" t="s">
        <v>8</v>
      </c>
      <c r="D2" s="14" t="s">
        <v>9</v>
      </c>
      <c r="E2" s="14" t="s">
        <v>15</v>
      </c>
      <c r="F2" s="56" t="s">
        <v>133</v>
      </c>
      <c r="G2" s="56" t="s">
        <v>132</v>
      </c>
    </row>
    <row r="3" spans="1:7" ht="28.5" customHeight="1" thickTop="1">
      <c r="A3" s="153" t="s">
        <v>3</v>
      </c>
      <c r="B3" s="18" t="s">
        <v>21</v>
      </c>
      <c r="C3" s="43" t="s">
        <v>54</v>
      </c>
      <c r="D3" s="42">
        <v>18</v>
      </c>
      <c r="E3" s="42">
        <v>2</v>
      </c>
      <c r="F3" s="42" t="s">
        <v>134</v>
      </c>
      <c r="G3" s="90"/>
    </row>
    <row r="4" spans="1:7" ht="15.75" customHeight="1">
      <c r="A4" s="153"/>
      <c r="B4" s="18" t="s">
        <v>22</v>
      </c>
      <c r="C4" s="47" t="s">
        <v>54</v>
      </c>
      <c r="D4" s="39">
        <v>68</v>
      </c>
      <c r="E4" s="39">
        <v>2</v>
      </c>
      <c r="F4" s="39" t="s">
        <v>134</v>
      </c>
      <c r="G4" s="101"/>
    </row>
    <row r="5" spans="1:7" ht="15.75" customHeight="1">
      <c r="A5" s="153"/>
      <c r="B5" s="18" t="s">
        <v>59</v>
      </c>
      <c r="C5" s="45" t="s">
        <v>54</v>
      </c>
      <c r="D5" s="45">
        <v>53</v>
      </c>
      <c r="E5" s="45">
        <v>2</v>
      </c>
      <c r="F5" s="45" t="s">
        <v>134</v>
      </c>
      <c r="G5" s="92"/>
    </row>
    <row r="6" spans="1:7" ht="28.5" customHeight="1">
      <c r="A6" s="153"/>
      <c r="B6" s="18" t="s">
        <v>58</v>
      </c>
      <c r="C6" s="45" t="s">
        <v>81</v>
      </c>
      <c r="D6" s="45">
        <v>29</v>
      </c>
      <c r="E6" s="45">
        <v>1</v>
      </c>
      <c r="F6" s="100" t="s">
        <v>134</v>
      </c>
      <c r="G6" s="92"/>
    </row>
    <row r="7" spans="1:7" ht="18.75" customHeight="1">
      <c r="A7" s="153"/>
      <c r="B7" s="18" t="s">
        <v>110</v>
      </c>
      <c r="C7" s="45" t="s">
        <v>81</v>
      </c>
      <c r="D7" s="45">
        <v>809</v>
      </c>
      <c r="E7" s="45">
        <v>2</v>
      </c>
      <c r="F7" s="45" t="s">
        <v>134</v>
      </c>
      <c r="G7" s="94"/>
    </row>
    <row r="8" spans="1:7" ht="15.75" customHeight="1">
      <c r="A8" s="153"/>
      <c r="B8" s="18" t="s">
        <v>60</v>
      </c>
      <c r="C8" s="45" t="s">
        <v>113</v>
      </c>
      <c r="D8" s="45">
        <v>10</v>
      </c>
      <c r="E8" s="45">
        <v>1</v>
      </c>
      <c r="F8" s="102"/>
      <c r="G8" s="87">
        <f>D8*E8*F8</f>
        <v>0</v>
      </c>
    </row>
    <row r="9" spans="1:7" ht="27" customHeight="1" thickBot="1">
      <c r="A9" s="154"/>
      <c r="B9" s="18" t="s">
        <v>144</v>
      </c>
      <c r="C9" s="45" t="s">
        <v>113</v>
      </c>
      <c r="D9" s="45">
        <v>8</v>
      </c>
      <c r="E9" s="45">
        <v>1</v>
      </c>
      <c r="F9" s="102"/>
      <c r="G9" s="87">
        <f>D9*E9*F9</f>
        <v>0</v>
      </c>
    </row>
    <row r="10" spans="1:8" ht="36" customHeight="1" thickBot="1" thickTop="1">
      <c r="A10"/>
      <c r="B10"/>
      <c r="C10"/>
      <c r="D10"/>
      <c r="E10"/>
      <c r="F10" s="113" t="s">
        <v>136</v>
      </c>
      <c r="G10" s="114">
        <f>SUM(G3:G9)</f>
        <v>0</v>
      </c>
      <c r="H10" s="125"/>
    </row>
    <row r="11" spans="1:5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spans="1:5" ht="12.75">
      <c r="A952"/>
      <c r="B952"/>
      <c r="C952"/>
      <c r="D952"/>
      <c r="E952"/>
    </row>
  </sheetData>
  <sheetProtection/>
  <mergeCells count="3">
    <mergeCell ref="A1:F1"/>
    <mergeCell ref="A3:A7"/>
    <mergeCell ref="A8:A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Kratochvílová Lenka</cp:lastModifiedBy>
  <cp:lastPrinted>2020-04-02T08:53:11Z</cp:lastPrinted>
  <dcterms:created xsi:type="dcterms:W3CDTF">2019-11-20T08:55:30Z</dcterms:created>
  <dcterms:modified xsi:type="dcterms:W3CDTF">2020-05-19T03:53:23Z</dcterms:modified>
  <cp:category/>
  <cp:version/>
  <cp:contentType/>
  <cp:contentStatus/>
</cp:coreProperties>
</file>