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tabRatio="876" activeTab="5"/>
  </bookViews>
  <sheets>
    <sheet name="Krycí list" sheetId="1" r:id="rId1"/>
    <sheet name="Prostor A" sheetId="2" r:id="rId2"/>
    <sheet name="Prostor B " sheetId="3" r:id="rId3"/>
    <sheet name="Prostor D" sheetId="4" r:id="rId4"/>
    <sheet name="Prostor E" sheetId="5" r:id="rId5"/>
    <sheet name="Spec.(roční) úklid" sheetId="6" r:id="rId6"/>
    <sheet name="Spotřební materiál" sheetId="7" r:id="rId7"/>
  </sheets>
  <definedNames>
    <definedName name="_xlnm.Print_Area" localSheetId="0">'Krycí list'!$A$1:$E$9</definedName>
    <definedName name="_xlnm.Print_Area" localSheetId="1">'Prostor A'!$A$1:$H$33</definedName>
    <definedName name="_xlnm.Print_Area" localSheetId="2">'Prostor B '!$A$2:$H$14</definedName>
    <definedName name="_xlnm.Print_Area" localSheetId="3">'Prostor D'!$A$1:$H$17</definedName>
    <definedName name="_xlnm.Print_Area" localSheetId="4">'Prostor E'!$A$1:$H$7</definedName>
    <definedName name="_xlnm.Print_Area" localSheetId="5">'Spec.(roční) úklid'!$A$1:$G$9</definedName>
    <definedName name="_xlnm.Print_Area" localSheetId="6">'Spotřební materiál'!$A$1:$F$11</definedName>
  </definedNames>
  <calcPr fullCalcOnLoad="1"/>
</workbook>
</file>

<file path=xl/sharedStrings.xml><?xml version="1.0" encoding="utf-8"?>
<sst xmlns="http://schemas.openxmlformats.org/spreadsheetml/2006/main" count="258" uniqueCount="138">
  <si>
    <t>Prostor</t>
  </si>
  <si>
    <t>Typ úklidu</t>
  </si>
  <si>
    <t>Druh úklidu</t>
  </si>
  <si>
    <t>Vyprázdnění nádob na odpad včetně doplnění a dodávky mikroténových sáčků do odpadkových nádob,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</si>
  <si>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</si>
  <si>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</si>
  <si>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</si>
  <si>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Cena za 1 měsíc bez DPH</t>
  </si>
  <si>
    <t>Pravidelný (denní) úklid</t>
  </si>
  <si>
    <t>Týdenní úklid</t>
  </si>
  <si>
    <t>Měsíční úklid</t>
  </si>
  <si>
    <t>Počet úkonů za 1 ROK</t>
  </si>
  <si>
    <t>Kontrola funkčnosti zařízení na úklidových místech (osvětlení, baterie, voda, odpady) a hlášení zjištění závad. Zjištění závad zapsat do Knihy závad na recepci</t>
  </si>
  <si>
    <t>Týdenní úklid (2x za týden)</t>
  </si>
  <si>
    <t>A3</t>
  </si>
  <si>
    <t>Čištění otopných těles</t>
  </si>
  <si>
    <t>B</t>
  </si>
  <si>
    <t>Otírání zábradlí na schodišti</t>
  </si>
  <si>
    <t>Čištění hasících přístrojů</t>
  </si>
  <si>
    <t>Přehled prostor, činností a četnost úklidu</t>
  </si>
  <si>
    <t>Prostor A</t>
  </si>
  <si>
    <t>A1</t>
  </si>
  <si>
    <t>A2</t>
  </si>
  <si>
    <t>kanceláře</t>
  </si>
  <si>
    <t>Prostor B</t>
  </si>
  <si>
    <t>Prostor C</t>
  </si>
  <si>
    <t>Prostor D</t>
  </si>
  <si>
    <t>výtahy</t>
  </si>
  <si>
    <t>Omytí toaletních mís, pisoárů dezinfekčním prostředkem, a to jak zevnitř, tak zvenčí</t>
  </si>
  <si>
    <t>Omytí a vyleštění zrcadel</t>
  </si>
  <si>
    <t>Umytí podlahové plochy dezinfekčním prostředkem včetně odstranění skvrn</t>
  </si>
  <si>
    <t>Vymývání odpadkových nádob dezinfekčním prostředkem</t>
  </si>
  <si>
    <t>Vytírání celé plochy saponátem</t>
  </si>
  <si>
    <t>Odstranění ohmatů a skvrn z obkladů a omyvatelných stěn</t>
  </si>
  <si>
    <t>Ometení pavučin</t>
  </si>
  <si>
    <t>ks</t>
  </si>
  <si>
    <t>Mytí celé plochy dveří včetně zárubní</t>
  </si>
  <si>
    <t>spotřební materiál</t>
  </si>
  <si>
    <t>1.</t>
  </si>
  <si>
    <t>3.</t>
  </si>
  <si>
    <t>bal</t>
  </si>
  <si>
    <t>4.</t>
  </si>
  <si>
    <t>5.</t>
  </si>
  <si>
    <t>6.</t>
  </si>
  <si>
    <t>Papírové ručníky ZZ bílé, 5000ks/bal.</t>
  </si>
  <si>
    <t>7.</t>
  </si>
  <si>
    <t>8.</t>
  </si>
  <si>
    <t>SPOTŘEBNÍ MATERIÁL</t>
  </si>
  <si>
    <t>Měrná jednotka ks/bal.</t>
  </si>
  <si>
    <t>Cena za ks/bal. bez DPH</t>
  </si>
  <si>
    <t>Spotřeba dle skutečnosti ks za rok</t>
  </si>
  <si>
    <t>Umytí vstupních dveří do budovy a prosklených stěn ve vestibulu</t>
  </si>
  <si>
    <t>Vyprázdnění nádob na odpad včetně doplnění a dodávky mikroténových sáčků do odpadkových nádob, utření nádob v případě potřeby, přesun odpadu na určené místo, dle jeho kvalifikace odpadového systému</t>
  </si>
  <si>
    <t xml:space="preserve">Odstranění pavučin </t>
  </si>
  <si>
    <t>Mokré stírání celé plochy vč. odstraňování skvrn ( chodby, schodiště, podesty, vestibul)</t>
  </si>
  <si>
    <t xml:space="preserve">Dezinfekce úchytových míst (baterie, zásobník na mýdla, zásobník na WC, splachovadel, klik apod.) </t>
  </si>
  <si>
    <t>Omytí umyvadla, dřezu  včetně baterie dezinfekčním prostředkem</t>
  </si>
  <si>
    <t>Odstraňování pavučin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</si>
  <si>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</si>
  <si>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</si>
  <si>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2</t>
    </r>
  </si>
  <si>
    <t>Příloha č. 2</t>
  </si>
  <si>
    <t>Krycí list nabídky</t>
  </si>
  <si>
    <t>Nabídková cena za úklidové práce</t>
  </si>
  <si>
    <t>Cena za 1 měsíc v Kč bez DPH</t>
  </si>
  <si>
    <t>Cena za 12 měsíců v Kč bez DPH</t>
  </si>
  <si>
    <t>Běžný úklid</t>
  </si>
  <si>
    <t>Speciální (roční) úklid</t>
  </si>
  <si>
    <t>Spotřební materiál</t>
  </si>
  <si>
    <t>komplet</t>
  </si>
  <si>
    <t>Cena celkem v Kč bez DPH</t>
  </si>
  <si>
    <t>Cena v Kč/hod. bez DPH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</si>
  <si>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/ks/hod</t>
    </r>
  </si>
  <si>
    <t>-</t>
  </si>
  <si>
    <t>Cena za 12 měsíců bez DPH</t>
  </si>
  <si>
    <t>Tekuté mýdlo 5L Basic</t>
  </si>
  <si>
    <t>Mytí oken včetně, včetně rámů a žaluzií</t>
  </si>
  <si>
    <t>CENOVÁ NABÍDKA - ÚKLIDOVÉ SLUŽBY Ústí nad Orlicí</t>
  </si>
  <si>
    <t xml:space="preserve">Vysátí ploch koberců včetně odstranění případných skvrn </t>
  </si>
  <si>
    <t>Odstranění ohmatů a skvrn ze vnějších ploch nábytku, obkladů a dveří</t>
  </si>
  <si>
    <t>Pravidelný (denní) úklid (dle obsazenosti)</t>
  </si>
  <si>
    <t>Vysátí ploch koberců včetně odstranění případných skvrn.</t>
  </si>
  <si>
    <t>Úklid volných ploch stolů a židlí</t>
  </si>
  <si>
    <t>Odstranění prachu z vypínačů a ostatních zařízení na stěnách (zásuvky, věšáky, obrazy)</t>
  </si>
  <si>
    <t>Odstranění prachu a omytí parapetů v interiéru místnosti</t>
  </si>
  <si>
    <t>Úklid volně přístupných stolů a volných ploch</t>
  </si>
  <si>
    <t>Úklid hlavního schodiště do budovy</t>
  </si>
  <si>
    <t>Čištění a leštění hlavních vstupních dveří do budovy</t>
  </si>
  <si>
    <t>Vysátí čalouněného nábytku</t>
  </si>
  <si>
    <t>Dezinfekce WC prkénka</t>
  </si>
  <si>
    <t xml:space="preserve">Odstranění prachu z parapetů v interiéru místnosti </t>
  </si>
  <si>
    <t>Odstranění prachu z vypínačů a ostatních zařízení na stěnách</t>
  </si>
  <si>
    <t>Mytí dveří a ocelových zárubní dezinfekčním prostředkem</t>
  </si>
  <si>
    <t>Odstranění ohmatů a skvrn ze zrcadel</t>
  </si>
  <si>
    <t>Dezinfekce podlahových ploch, sedačky či omyvatelných stěn dle povrchu.</t>
  </si>
  <si>
    <t>Odstranění ohmatů nerezových ploch kabin.</t>
  </si>
  <si>
    <t>Půlroční úklid                     (2x do roka)</t>
  </si>
  <si>
    <t>Odstranění prachu z vypínačů a ostatních zařízení na stěnách zásuvky, věšáky, obrazy)</t>
  </si>
  <si>
    <t>Omytí sprchových koutů dezinfekčním prostředkem</t>
  </si>
  <si>
    <t>dle obsazenosti (cca 8x za měsíc)</t>
  </si>
  <si>
    <t>Osvěžovač - spray</t>
  </si>
  <si>
    <t>WC papír  JUMBO, dvouvrstvý, celulóza, průměr 230 (balení po 6 ks)</t>
  </si>
  <si>
    <t>2.</t>
  </si>
  <si>
    <t>Úklid při havárii vody, topení atd.</t>
  </si>
  <si>
    <t>hod</t>
  </si>
  <si>
    <t>D</t>
  </si>
  <si>
    <t>Mytí a desinfekce podlah a klik dveří</t>
  </si>
  <si>
    <t>kanceláře pod dozorem</t>
  </si>
  <si>
    <t>kabinet ministra</t>
  </si>
  <si>
    <t>A4</t>
  </si>
  <si>
    <t>zasedací místnosti, učebny,víceúčelový sál č. 400</t>
  </si>
  <si>
    <t>chodby, haly, schodiště</t>
  </si>
  <si>
    <t>jídelna, kantýna</t>
  </si>
  <si>
    <t>sociální zařízení (WC, umyvárny, sprchy)</t>
  </si>
  <si>
    <t>Prostor E</t>
  </si>
  <si>
    <t>Prostor F</t>
  </si>
  <si>
    <t>rehabilitace</t>
  </si>
  <si>
    <t>Prostor G</t>
  </si>
  <si>
    <t>G1</t>
  </si>
  <si>
    <t>vnitřní dvůr, chodníky včetně schodišť v okolí budovy, hl.vstup do budovy, dešťové svody - gajgry, drenáže a uliční vpusti, parkoviště</t>
  </si>
  <si>
    <t>G2</t>
  </si>
  <si>
    <t>server, archivy, sklad nábytků, parkoviště, strojovny, podzemní garáže</t>
  </si>
  <si>
    <t>Prostor H</t>
  </si>
  <si>
    <t>bytové jednotky č. 801, 802</t>
  </si>
  <si>
    <t>Ostatní požadavky</t>
  </si>
  <si>
    <t>denní služba, součinnost při povodních, spotřební materiál,  půlroční a roční úklid, speciální (generální) úklid</t>
  </si>
  <si>
    <t>Maximální celková cena za 12 měsíců</t>
  </si>
  <si>
    <t xml:space="preserve">Jednotlivé kategorie prostor jsou rozděleny dle Standardu úklidových služeb Ministerstva financí České republiky.   </t>
  </si>
  <si>
    <t>Úklid po stavebních pracích včetně malování a výměně podlahové krytiny včetně bytové části</t>
  </si>
  <si>
    <t>Sáčky do odpadkového koše mikroten 30L (2000ks v krabici)</t>
  </si>
  <si>
    <t>krabice</t>
  </si>
  <si>
    <t>Sáček na odpad 70l/50 ks v balení</t>
  </si>
  <si>
    <t>balení</t>
  </si>
  <si>
    <t xml:space="preserve">bal </t>
  </si>
  <si>
    <t>Hygienické sáčky HS2 - 25 ks v balení</t>
  </si>
  <si>
    <t>E</t>
  </si>
  <si>
    <t>Pytel s 70x110, 120 l,80 mg, 25 ks/bal.</t>
  </si>
  <si>
    <t xml:space="preserve"> SPECIÁLNÍ (ROČNÍ) ÚKLIDOVÉ SLUŽBY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</si>
</sst>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[$-405]d\.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right" vertical="center"/>
    </xf>
    <xf numFmtId="0" fontId="50" fillId="0" borderId="14" xfId="0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48">
      <alignment/>
      <protection/>
    </xf>
    <xf numFmtId="0" fontId="0" fillId="0" borderId="14" xfId="48" applyFont="1" applyFill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17" xfId="48" applyFont="1" applyBorder="1" applyAlignment="1">
      <alignment horizontal="center" vertical="center" wrapText="1"/>
      <protection/>
    </xf>
    <xf numFmtId="0" fontId="50" fillId="0" borderId="18" xfId="48" applyFont="1" applyBorder="1" applyAlignment="1">
      <alignment horizontal="center" vertical="center" wrapText="1"/>
      <protection/>
    </xf>
    <xf numFmtId="0" fontId="2" fillId="0" borderId="0" xfId="48" applyFont="1">
      <alignment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13" xfId="0" applyNumberFormat="1" applyFill="1" applyBorder="1" applyAlignment="1">
      <alignment horizontal="center" vertical="center"/>
    </xf>
    <xf numFmtId="169" fontId="0" fillId="33" borderId="13" xfId="0" applyNumberFormat="1" applyFill="1" applyBorder="1" applyAlignment="1">
      <alignment horizontal="center" vertical="center"/>
    </xf>
    <xf numFmtId="169" fontId="0" fillId="7" borderId="20" xfId="47" applyNumberFormat="1" applyFill="1" applyBorder="1" applyAlignment="1">
      <alignment horizontal="center" vertical="center"/>
      <protection/>
    </xf>
    <xf numFmtId="0" fontId="0" fillId="7" borderId="21" xfId="47" applyFont="1" applyFill="1" applyBorder="1" applyAlignment="1">
      <alignment horizontal="center" vertical="center" wrapText="1"/>
      <protection/>
    </xf>
    <xf numFmtId="169" fontId="0" fillId="33" borderId="14" xfId="0" applyNumberFormat="1" applyFill="1" applyBorder="1" applyAlignment="1">
      <alignment horizontal="center" vertical="center"/>
    </xf>
    <xf numFmtId="169" fontId="0" fillId="33" borderId="16" xfId="0" applyNumberFormat="1" applyFill="1" applyBorder="1" applyAlignment="1">
      <alignment horizontal="center" vertical="center"/>
    </xf>
    <xf numFmtId="169" fontId="0" fillId="33" borderId="12" xfId="0" applyNumberFormat="1" applyFill="1" applyBorder="1" applyAlignment="1">
      <alignment horizontal="center" vertical="center"/>
    </xf>
    <xf numFmtId="169" fontId="0" fillId="33" borderId="15" xfId="0" applyNumberFormat="1" applyFill="1" applyBorder="1" applyAlignment="1">
      <alignment horizontal="center" vertical="center"/>
    </xf>
    <xf numFmtId="169" fontId="0" fillId="7" borderId="20" xfId="47" applyNumberFormat="1" applyFill="1" applyBorder="1" applyAlignment="1">
      <alignment horizontal="center" vertical="center"/>
      <protection/>
    </xf>
    <xf numFmtId="0" fontId="0" fillId="7" borderId="21" xfId="47" applyFont="1" applyFill="1" applyBorder="1" applyAlignment="1">
      <alignment horizontal="center" vertical="center" wrapText="1"/>
      <protection/>
    </xf>
    <xf numFmtId="169" fontId="0" fillId="7" borderId="22" xfId="47" applyNumberForma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7" borderId="24" xfId="47" applyFont="1" applyFill="1" applyBorder="1" applyAlignment="1">
      <alignment horizontal="center" vertical="center" wrapText="1"/>
      <protection/>
    </xf>
    <xf numFmtId="169" fontId="0" fillId="7" borderId="25" xfId="47" applyNumberFormat="1" applyFill="1" applyBorder="1" applyAlignment="1">
      <alignment horizontal="center" vertical="center"/>
      <protection/>
    </xf>
    <xf numFmtId="169" fontId="0" fillId="7" borderId="26" xfId="47" applyNumberForma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9" fontId="0" fillId="33" borderId="16" xfId="0" applyNumberFormat="1" applyFont="1" applyFill="1" applyBorder="1" applyAlignment="1">
      <alignment horizontal="center" vertical="center"/>
    </xf>
    <xf numFmtId="169" fontId="0" fillId="0" borderId="2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9" fontId="0" fillId="33" borderId="14" xfId="0" applyNumberFormat="1" applyFont="1" applyFill="1" applyBorder="1" applyAlignment="1">
      <alignment horizontal="center" vertical="center" wrapText="1"/>
    </xf>
    <xf numFmtId="16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9" fontId="0" fillId="33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9" fontId="0" fillId="33" borderId="13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69" fontId="0" fillId="33" borderId="12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9" fontId="0" fillId="33" borderId="1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69" fontId="0" fillId="33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9" fontId="0" fillId="33" borderId="12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9" fontId="0" fillId="33" borderId="14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Border="1" applyAlignment="1">
      <alignment horizontal="center" vertical="center" wrapText="1"/>
    </xf>
    <xf numFmtId="169" fontId="0" fillId="33" borderId="16" xfId="0" applyNumberFormat="1" applyFont="1" applyFill="1" applyBorder="1" applyAlignment="1">
      <alignment horizontal="center" vertical="center"/>
    </xf>
    <xf numFmtId="169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2" xfId="47" applyFont="1" applyFill="1" applyBorder="1" applyAlignment="1">
      <alignment horizontal="center" vertical="center" wrapText="1"/>
      <protection/>
    </xf>
    <xf numFmtId="169" fontId="0" fillId="7" borderId="33" xfId="47" applyNumberForma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16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169" fontId="0" fillId="33" borderId="14" xfId="0" applyNumberFormat="1" applyFont="1" applyFill="1" applyBorder="1" applyAlignment="1">
      <alignment horizontal="center"/>
    </xf>
    <xf numFmtId="169" fontId="0" fillId="0" borderId="14" xfId="48" applyNumberFormat="1" applyBorder="1" applyAlignment="1">
      <alignment horizontal="center" vertical="center"/>
      <protection/>
    </xf>
    <xf numFmtId="169" fontId="2" fillId="19" borderId="14" xfId="48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169" fontId="0" fillId="33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9" fontId="0" fillId="0" borderId="14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9" fontId="0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169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4" borderId="35" xfId="0" applyFont="1" applyFill="1" applyBorder="1" applyAlignment="1">
      <alignment horizontal="center" vertical="center"/>
    </xf>
    <xf numFmtId="169" fontId="0" fillId="7" borderId="14" xfId="47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9" fontId="52" fillId="33" borderId="14" xfId="0" applyNumberFormat="1" applyFont="1" applyFill="1" applyBorder="1" applyAlignment="1">
      <alignment horizontal="right" vertical="center" wrapText="1"/>
    </xf>
    <xf numFmtId="169" fontId="0" fillId="34" borderId="14" xfId="0" applyNumberFormat="1" applyFont="1" applyFill="1" applyBorder="1" applyAlignment="1">
      <alignment horizontal="center" vertical="center" wrapText="1"/>
    </xf>
    <xf numFmtId="169" fontId="0" fillId="35" borderId="14" xfId="48" applyNumberFormat="1" applyFont="1" applyFill="1" applyBorder="1" applyAlignment="1">
      <alignment horizontal="center" vertical="center"/>
      <protection/>
    </xf>
    <xf numFmtId="169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9" fontId="0" fillId="33" borderId="14" xfId="0" applyNumberFormat="1" applyFont="1" applyFill="1" applyBorder="1" applyAlignment="1">
      <alignment horizontal="center" vertical="center"/>
    </xf>
    <xf numFmtId="169" fontId="0" fillId="33" borderId="14" xfId="0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wrapText="1"/>
    </xf>
    <xf numFmtId="0" fontId="2" fillId="0" borderId="0" xfId="48" applyFont="1" applyAlignment="1">
      <alignment horizontal="center"/>
      <protection/>
    </xf>
    <xf numFmtId="0" fontId="2" fillId="19" borderId="35" xfId="48" applyFont="1" applyFill="1" applyBorder="1" applyAlignment="1">
      <alignment horizontal="center" vertical="center"/>
      <protection/>
    </xf>
    <xf numFmtId="0" fontId="2" fillId="19" borderId="28" xfId="48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wrapText="1"/>
    </xf>
    <xf numFmtId="169" fontId="0" fillId="0" borderId="15" xfId="0" applyNumberFormat="1" applyFont="1" applyBorder="1" applyAlignment="1">
      <alignment horizontal="center" vertical="center" wrapText="1"/>
    </xf>
    <xf numFmtId="169" fontId="0" fillId="0" borderId="16" xfId="0" applyNumberFormat="1" applyFont="1" applyBorder="1" applyAlignment="1">
      <alignment horizontal="center" vertical="center" wrapText="1"/>
    </xf>
    <xf numFmtId="169" fontId="0" fillId="7" borderId="39" xfId="47" applyNumberForma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2.7109375" style="0" customWidth="1"/>
    <col min="2" max="3" width="17.7109375" style="0" customWidth="1"/>
  </cols>
  <sheetData>
    <row r="1" spans="1:5" ht="33" customHeight="1">
      <c r="A1" s="57" t="s">
        <v>61</v>
      </c>
      <c r="B1" s="180" t="s">
        <v>77</v>
      </c>
      <c r="C1" s="180"/>
      <c r="D1" s="180"/>
      <c r="E1" s="180"/>
    </row>
    <row r="2" spans="1:3" ht="27.75" customHeight="1">
      <c r="A2" s="57" t="s">
        <v>62</v>
      </c>
      <c r="B2" s="52"/>
      <c r="C2" s="52"/>
    </row>
    <row r="3" spans="1:3" ht="13.5" thickBot="1">
      <c r="A3" s="52"/>
      <c r="B3" s="52"/>
      <c r="C3" s="52"/>
    </row>
    <row r="4" spans="1:3" ht="25.5">
      <c r="A4" s="55" t="s">
        <v>63</v>
      </c>
      <c r="B4" s="56" t="s">
        <v>64</v>
      </c>
      <c r="C4" s="56" t="s">
        <v>65</v>
      </c>
    </row>
    <row r="5" spans="1:3" ht="22.5" customHeight="1">
      <c r="A5" s="54" t="s">
        <v>66</v>
      </c>
      <c r="B5" s="136">
        <f>'Prostor A'!G33+'Prostor B '!G14+'Prostor D'!G17+'Prostor E'!G7</f>
        <v>0</v>
      </c>
      <c r="C5" s="136">
        <f>'Prostor A'!H33+'Prostor B '!H14+'Prostor D'!H17+'Prostor E'!H7</f>
        <v>0</v>
      </c>
    </row>
    <row r="6" spans="1:3" ht="22.5" customHeight="1">
      <c r="A6" s="53" t="s">
        <v>67</v>
      </c>
      <c r="B6" s="171"/>
      <c r="C6" s="136">
        <f>'Spec.(roční) úklid'!G9</f>
        <v>0</v>
      </c>
    </row>
    <row r="7" spans="1:3" ht="22.5" customHeight="1">
      <c r="A7" s="53" t="s">
        <v>68</v>
      </c>
      <c r="B7" s="171"/>
      <c r="C7" s="136">
        <f>'Spotřební materiál'!F11</f>
        <v>0</v>
      </c>
    </row>
    <row r="8" spans="1:3" ht="22.5" customHeight="1">
      <c r="A8" s="181" t="s">
        <v>126</v>
      </c>
      <c r="B8" s="182"/>
      <c r="C8" s="137">
        <f>SUM(C5:C7)</f>
        <v>0</v>
      </c>
    </row>
  </sheetData>
  <sheetProtection/>
  <mergeCells count="2">
    <mergeCell ref="B1:E1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6"/>
  <sheetViews>
    <sheetView zoomScale="90" zoomScaleNormal="90" workbookViewId="0" topLeftCell="B1">
      <selection activeCell="C33" sqref="C33"/>
    </sheetView>
  </sheetViews>
  <sheetFormatPr defaultColWidth="9.140625" defaultRowHeight="12.75"/>
  <cols>
    <col min="1" max="1" width="10.140625" style="1" customWidth="1"/>
    <col min="2" max="2" width="17.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8" width="11.7109375" style="0" customWidth="1"/>
  </cols>
  <sheetData>
    <row r="1" spans="1:8" ht="18">
      <c r="A1" s="193" t="s">
        <v>77</v>
      </c>
      <c r="B1" s="193"/>
      <c r="C1" s="193"/>
      <c r="D1" s="193"/>
      <c r="E1" s="193"/>
      <c r="F1" s="193"/>
      <c r="G1" s="193"/>
      <c r="H1" s="193"/>
    </row>
    <row r="2" spans="1:8" ht="18">
      <c r="A2" s="6"/>
      <c r="B2" s="6"/>
      <c r="C2" s="6"/>
      <c r="D2" s="6"/>
      <c r="E2" s="6"/>
      <c r="F2" s="6"/>
      <c r="G2" s="6"/>
      <c r="H2" s="6"/>
    </row>
    <row r="3" spans="1:8" ht="18">
      <c r="A3" s="9" t="s">
        <v>19</v>
      </c>
      <c r="B3" s="7"/>
      <c r="C3" s="7"/>
      <c r="D3" s="7"/>
      <c r="E3" s="7"/>
      <c r="F3" s="6"/>
      <c r="G3" s="6"/>
      <c r="H3" s="6"/>
    </row>
    <row r="4" spans="1:8" ht="31.5" customHeight="1">
      <c r="A4" s="195" t="s">
        <v>127</v>
      </c>
      <c r="B4" s="195"/>
      <c r="C4" s="195"/>
      <c r="D4" s="195"/>
      <c r="E4" s="6"/>
      <c r="F4" s="6"/>
      <c r="G4" s="6"/>
      <c r="H4" s="6"/>
    </row>
    <row r="5" spans="1:8" ht="31.5" customHeight="1">
      <c r="A5" s="173"/>
      <c r="B5" s="173"/>
      <c r="C5" s="173"/>
      <c r="D5" s="173"/>
      <c r="E5" s="6"/>
      <c r="F5" s="6"/>
      <c r="G5" s="6"/>
      <c r="H5" s="6"/>
    </row>
    <row r="6" spans="1:8" ht="18">
      <c r="A6" s="59" t="s">
        <v>20</v>
      </c>
      <c r="B6" s="59" t="s">
        <v>21</v>
      </c>
      <c r="C6" s="59" t="s">
        <v>107</v>
      </c>
      <c r="D6" s="5"/>
      <c r="E6" s="6"/>
      <c r="F6" s="6"/>
      <c r="G6" s="6"/>
      <c r="H6" s="6"/>
    </row>
    <row r="7" spans="1:8" ht="18">
      <c r="A7" s="21"/>
      <c r="B7" s="59" t="s">
        <v>22</v>
      </c>
      <c r="C7" s="59" t="s">
        <v>108</v>
      </c>
      <c r="D7"/>
      <c r="E7"/>
      <c r="F7"/>
      <c r="G7" s="6"/>
      <c r="H7" s="6"/>
    </row>
    <row r="8" spans="1:8" ht="18">
      <c r="A8" s="21"/>
      <c r="B8" s="59" t="s">
        <v>14</v>
      </c>
      <c r="C8" s="59" t="s">
        <v>23</v>
      </c>
      <c r="D8"/>
      <c r="E8" s="5"/>
      <c r="F8" s="5"/>
      <c r="G8" s="6"/>
      <c r="H8" s="6"/>
    </row>
    <row r="9" spans="1:8" ht="18">
      <c r="A9" s="21"/>
      <c r="B9" s="59" t="s">
        <v>109</v>
      </c>
      <c r="C9" s="59" t="s">
        <v>110</v>
      </c>
      <c r="D9"/>
      <c r="E9" s="5"/>
      <c r="F9" s="5"/>
      <c r="G9" s="6"/>
      <c r="H9" s="6"/>
    </row>
    <row r="10" spans="1:8" ht="18">
      <c r="A10" s="59" t="s">
        <v>24</v>
      </c>
      <c r="B10" s="133"/>
      <c r="C10" s="59" t="s">
        <v>111</v>
      </c>
      <c r="D10" s="5"/>
      <c r="E10" s="5"/>
      <c r="F10" s="5"/>
      <c r="G10" s="6"/>
      <c r="H10" s="6"/>
    </row>
    <row r="11" spans="1:8" ht="18">
      <c r="A11" s="59" t="s">
        <v>25</v>
      </c>
      <c r="B11" s="133"/>
      <c r="C11" s="59" t="s">
        <v>112</v>
      </c>
      <c r="D11" s="5"/>
      <c r="E11" s="5"/>
      <c r="F11" s="5"/>
      <c r="G11" s="6"/>
      <c r="H11" s="6"/>
    </row>
    <row r="12" spans="1:8" ht="18">
      <c r="A12" s="59" t="s">
        <v>26</v>
      </c>
      <c r="B12" s="133"/>
      <c r="C12" s="59" t="s">
        <v>113</v>
      </c>
      <c r="D12" s="5"/>
      <c r="E12" s="5"/>
      <c r="F12" s="5"/>
      <c r="G12" s="6"/>
      <c r="H12" s="6"/>
    </row>
    <row r="13" spans="1:8" ht="18">
      <c r="A13" s="59" t="s">
        <v>114</v>
      </c>
      <c r="B13" s="133"/>
      <c r="C13" s="59" t="s">
        <v>27</v>
      </c>
      <c r="D13" s="5"/>
      <c r="E13" s="5"/>
      <c r="F13" s="5"/>
      <c r="G13" s="6"/>
      <c r="H13" s="6"/>
    </row>
    <row r="14" spans="1:8" ht="18">
      <c r="A14" s="59" t="s">
        <v>115</v>
      </c>
      <c r="B14" s="133"/>
      <c r="C14" s="59" t="s">
        <v>116</v>
      </c>
      <c r="D14" s="5"/>
      <c r="E14" s="5"/>
      <c r="F14" s="5"/>
      <c r="G14" s="6"/>
      <c r="H14" s="6"/>
    </row>
    <row r="15" spans="1:8" ht="18">
      <c r="A15" s="133" t="s">
        <v>117</v>
      </c>
      <c r="B15" s="59" t="s">
        <v>118</v>
      </c>
      <c r="C15" s="59" t="s">
        <v>119</v>
      </c>
      <c r="D15"/>
      <c r="E15" s="5"/>
      <c r="F15" s="5"/>
      <c r="G15" s="6"/>
      <c r="H15" s="6"/>
    </row>
    <row r="16" spans="1:8" ht="18">
      <c r="A16" s="21"/>
      <c r="B16" s="59" t="s">
        <v>120</v>
      </c>
      <c r="C16" s="59" t="s">
        <v>121</v>
      </c>
      <c r="D16"/>
      <c r="E16"/>
      <c r="F16"/>
      <c r="G16" s="6"/>
      <c r="H16" s="6"/>
    </row>
    <row r="17" spans="1:8" ht="18">
      <c r="A17" s="133" t="s">
        <v>122</v>
      </c>
      <c r="B17" s="21"/>
      <c r="C17" s="133" t="s">
        <v>123</v>
      </c>
      <c r="D17"/>
      <c r="E17"/>
      <c r="F17"/>
      <c r="G17" s="6"/>
      <c r="H17" s="6"/>
    </row>
    <row r="18" spans="1:8" ht="18">
      <c r="A18" s="133" t="s">
        <v>124</v>
      </c>
      <c r="B18" s="21"/>
      <c r="C18" s="59" t="s">
        <v>125</v>
      </c>
      <c r="D18"/>
      <c r="E18"/>
      <c r="F18"/>
      <c r="G18" s="6"/>
      <c r="H18" s="6"/>
    </row>
    <row r="19" spans="1:8" ht="18">
      <c r="A19" s="20"/>
      <c r="B19" s="22"/>
      <c r="C19" s="20"/>
      <c r="D19" s="5"/>
      <c r="E19" s="5"/>
      <c r="F19" s="5"/>
      <c r="G19" s="6"/>
      <c r="H19" s="6"/>
    </row>
    <row r="20" spans="1:8" ht="40.5" thickBot="1">
      <c r="A20" s="138" t="s">
        <v>0</v>
      </c>
      <c r="B20" s="10" t="s">
        <v>1</v>
      </c>
      <c r="C20" s="8" t="s">
        <v>2</v>
      </c>
      <c r="D20" s="8" t="s">
        <v>4</v>
      </c>
      <c r="E20" s="11" t="s">
        <v>5</v>
      </c>
      <c r="F20" s="11" t="s">
        <v>6</v>
      </c>
      <c r="G20" s="37" t="s">
        <v>7</v>
      </c>
      <c r="H20" s="11" t="s">
        <v>74</v>
      </c>
    </row>
    <row r="21" spans="1:8" ht="47.25" customHeight="1" thickTop="1">
      <c r="A21" s="191" t="s">
        <v>14</v>
      </c>
      <c r="B21" s="186" t="s">
        <v>13</v>
      </c>
      <c r="C21" s="16" t="s">
        <v>3</v>
      </c>
      <c r="D21" s="14" t="s">
        <v>35</v>
      </c>
      <c r="E21" s="13">
        <v>12</v>
      </c>
      <c r="F21" s="13">
        <v>21</v>
      </c>
      <c r="G21" s="61"/>
      <c r="H21" s="60">
        <f>G21*12</f>
        <v>0</v>
      </c>
    </row>
    <row r="22" spans="1:8" ht="35.25" customHeight="1">
      <c r="A22" s="192"/>
      <c r="B22" s="194"/>
      <c r="C22" s="142" t="s">
        <v>78</v>
      </c>
      <c r="D22" s="51" t="s">
        <v>58</v>
      </c>
      <c r="E22" s="31">
        <v>277</v>
      </c>
      <c r="F22" s="31">
        <v>8</v>
      </c>
      <c r="G22" s="64"/>
      <c r="H22" s="60">
        <f aca="true" t="shared" si="0" ref="H22:H29">G22*12</f>
        <v>0</v>
      </c>
    </row>
    <row r="23" spans="1:8" ht="33.75" customHeight="1">
      <c r="A23" s="191"/>
      <c r="B23" s="183" t="s">
        <v>96</v>
      </c>
      <c r="C23" s="159" t="s">
        <v>97</v>
      </c>
      <c r="D23" s="58" t="s">
        <v>69</v>
      </c>
      <c r="E23" s="31">
        <v>13</v>
      </c>
      <c r="F23" s="105" t="s">
        <v>73</v>
      </c>
      <c r="G23" s="96" t="s">
        <v>73</v>
      </c>
      <c r="H23" s="61"/>
    </row>
    <row r="24" spans="1:8" ht="33.75" customHeight="1">
      <c r="A24" s="191"/>
      <c r="B24" s="184"/>
      <c r="C24" s="140" t="s">
        <v>84</v>
      </c>
      <c r="D24" s="58" t="s">
        <v>35</v>
      </c>
      <c r="E24" s="31">
        <v>16</v>
      </c>
      <c r="F24" s="105" t="s">
        <v>73</v>
      </c>
      <c r="G24" s="96" t="s">
        <v>73</v>
      </c>
      <c r="H24" s="61"/>
    </row>
    <row r="25" spans="1:8" ht="23.25" customHeight="1">
      <c r="A25" s="191"/>
      <c r="B25" s="184"/>
      <c r="C25" s="140" t="s">
        <v>79</v>
      </c>
      <c r="D25" s="58" t="s">
        <v>69</v>
      </c>
      <c r="E25" s="31">
        <v>12</v>
      </c>
      <c r="F25" s="105" t="s">
        <v>73</v>
      </c>
      <c r="G25" s="96" t="s">
        <v>73</v>
      </c>
      <c r="H25" s="61"/>
    </row>
    <row r="26" spans="1:8" ht="21" customHeight="1" thickBot="1">
      <c r="A26" s="191"/>
      <c r="B26" s="185"/>
      <c r="C26" s="18" t="s">
        <v>34</v>
      </c>
      <c r="D26" s="30" t="s">
        <v>69</v>
      </c>
      <c r="E26" s="31">
        <v>12</v>
      </c>
      <c r="F26" s="105" t="s">
        <v>73</v>
      </c>
      <c r="G26" s="96" t="s">
        <v>73</v>
      </c>
      <c r="H26" s="61"/>
    </row>
    <row r="27" spans="1:8" ht="62.25" customHeight="1" thickBot="1" thickTop="1">
      <c r="A27" s="188" t="s">
        <v>109</v>
      </c>
      <c r="B27" s="186" t="s">
        <v>80</v>
      </c>
      <c r="C27" s="19" t="s">
        <v>3</v>
      </c>
      <c r="D27" s="34" t="s">
        <v>35</v>
      </c>
      <c r="E27" s="35">
        <v>2</v>
      </c>
      <c r="F27" s="160" t="s">
        <v>99</v>
      </c>
      <c r="G27" s="65"/>
      <c r="H27" s="60">
        <f t="shared" si="0"/>
        <v>0</v>
      </c>
    </row>
    <row r="28" spans="1:8" ht="62.25" customHeight="1" thickBot="1" thickTop="1">
      <c r="A28" s="189"/>
      <c r="B28" s="184"/>
      <c r="C28" s="143" t="s">
        <v>81</v>
      </c>
      <c r="D28" s="15" t="s">
        <v>60</v>
      </c>
      <c r="E28" s="14">
        <v>76.76</v>
      </c>
      <c r="F28" s="160" t="s">
        <v>99</v>
      </c>
      <c r="G28" s="61"/>
      <c r="H28" s="60">
        <f t="shared" si="0"/>
        <v>0</v>
      </c>
    </row>
    <row r="29" spans="1:8" ht="62.25" customHeight="1" thickTop="1">
      <c r="A29" s="189"/>
      <c r="B29" s="187"/>
      <c r="C29" s="143" t="s">
        <v>82</v>
      </c>
      <c r="D29" s="102" t="s">
        <v>35</v>
      </c>
      <c r="E29" s="14">
        <v>79</v>
      </c>
      <c r="F29" s="160" t="s">
        <v>99</v>
      </c>
      <c r="G29" s="61"/>
      <c r="H29" s="60">
        <f t="shared" si="0"/>
        <v>0</v>
      </c>
    </row>
    <row r="30" spans="1:8" ht="34.5" customHeight="1">
      <c r="A30" s="189"/>
      <c r="B30" s="183" t="s">
        <v>96</v>
      </c>
      <c r="C30" s="122" t="s">
        <v>83</v>
      </c>
      <c r="D30" s="15" t="s">
        <v>69</v>
      </c>
      <c r="E30" s="15">
        <v>1</v>
      </c>
      <c r="F30" s="15" t="s">
        <v>73</v>
      </c>
      <c r="G30" s="172" t="s">
        <v>73</v>
      </c>
      <c r="H30" s="61"/>
    </row>
    <row r="31" spans="1:8" ht="34.5" customHeight="1">
      <c r="A31" s="189"/>
      <c r="B31" s="184"/>
      <c r="C31" s="17" t="s">
        <v>34</v>
      </c>
      <c r="D31" s="15" t="s">
        <v>69</v>
      </c>
      <c r="E31" s="15">
        <v>1</v>
      </c>
      <c r="F31" s="15" t="s">
        <v>73</v>
      </c>
      <c r="G31" s="172" t="s">
        <v>73</v>
      </c>
      <c r="H31" s="61"/>
    </row>
    <row r="32" spans="1:8" ht="32.25" customHeight="1" thickBot="1">
      <c r="A32" s="190"/>
      <c r="B32" s="185"/>
      <c r="C32" s="145" t="s">
        <v>84</v>
      </c>
      <c r="D32" s="46" t="s">
        <v>69</v>
      </c>
      <c r="E32" s="46">
        <v>1</v>
      </c>
      <c r="F32" s="46" t="s">
        <v>73</v>
      </c>
      <c r="G32" s="100" t="s">
        <v>73</v>
      </c>
      <c r="H32" s="61"/>
    </row>
    <row r="33" spans="1:8" ht="39.75" thickBot="1" thickTop="1">
      <c r="A33"/>
      <c r="B33"/>
      <c r="C33"/>
      <c r="D33"/>
      <c r="E33"/>
      <c r="F33" s="63" t="s">
        <v>70</v>
      </c>
      <c r="G33" s="62">
        <f>SUM(G21:G32)</f>
        <v>0</v>
      </c>
      <c r="H33" s="62">
        <f>SUM(H21:H32)</f>
        <v>0</v>
      </c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</sheetData>
  <sheetProtection/>
  <mergeCells count="8">
    <mergeCell ref="B30:B32"/>
    <mergeCell ref="B27:B29"/>
    <mergeCell ref="A27:A32"/>
    <mergeCell ref="B23:B26"/>
    <mergeCell ref="A21:A26"/>
    <mergeCell ref="A1:H1"/>
    <mergeCell ref="B21:B22"/>
    <mergeCell ref="A4:D4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140625" style="1" customWidth="1"/>
    <col min="2" max="2" width="15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3.7109375" style="4" customWidth="1"/>
    <col min="7" max="7" width="11.7109375" style="0" customWidth="1"/>
    <col min="8" max="8" width="15.421875" style="0" customWidth="1"/>
  </cols>
  <sheetData>
    <row r="1" spans="1:8" ht="18">
      <c r="A1" s="196"/>
      <c r="B1" s="196"/>
      <c r="C1" s="196"/>
      <c r="D1" s="196"/>
      <c r="E1" s="196"/>
      <c r="F1" s="196"/>
      <c r="G1" s="196"/>
      <c r="H1" s="196"/>
    </row>
    <row r="2" spans="1:8" ht="50.25" customHeight="1" thickBot="1">
      <c r="A2" s="10" t="s">
        <v>0</v>
      </c>
      <c r="B2" s="10" t="s">
        <v>1</v>
      </c>
      <c r="C2" s="8" t="s">
        <v>2</v>
      </c>
      <c r="D2" s="8" t="s">
        <v>4</v>
      </c>
      <c r="E2" s="11" t="s">
        <v>5</v>
      </c>
      <c r="F2" s="11" t="s">
        <v>6</v>
      </c>
      <c r="G2" s="37" t="s">
        <v>7</v>
      </c>
      <c r="H2" s="11" t="s">
        <v>74</v>
      </c>
    </row>
    <row r="3" spans="1:8" ht="47.25" customHeight="1" thickTop="1">
      <c r="A3" s="197" t="s">
        <v>16</v>
      </c>
      <c r="B3" s="186" t="s">
        <v>8</v>
      </c>
      <c r="C3" s="16" t="s">
        <v>52</v>
      </c>
      <c r="D3" s="14" t="s">
        <v>35</v>
      </c>
      <c r="E3" s="13">
        <v>8</v>
      </c>
      <c r="F3" s="13">
        <v>21</v>
      </c>
      <c r="G3" s="61"/>
      <c r="H3" s="60">
        <f>G3*12</f>
        <v>0</v>
      </c>
    </row>
    <row r="4" spans="1:8" ht="24.75" customHeight="1">
      <c r="A4" s="189"/>
      <c r="B4" s="184"/>
      <c r="C4" s="17" t="s">
        <v>54</v>
      </c>
      <c r="D4" s="29" t="s">
        <v>59</v>
      </c>
      <c r="E4" s="31">
        <v>453</v>
      </c>
      <c r="F4" s="31">
        <v>21</v>
      </c>
      <c r="G4" s="64"/>
      <c r="H4" s="60">
        <f aca="true" t="shared" si="0" ref="H4:H10">G4*12</f>
        <v>0</v>
      </c>
    </row>
    <row r="5" spans="1:8" ht="24.75" customHeight="1">
      <c r="A5" s="189"/>
      <c r="B5" s="184"/>
      <c r="C5" s="141" t="s">
        <v>85</v>
      </c>
      <c r="D5" s="71" t="s">
        <v>35</v>
      </c>
      <c r="E5" s="36">
        <v>1</v>
      </c>
      <c r="F5" s="36">
        <v>21</v>
      </c>
      <c r="G5" s="67"/>
      <c r="H5" s="60">
        <f t="shared" si="0"/>
        <v>0</v>
      </c>
    </row>
    <row r="6" spans="1:8" ht="24.75" customHeight="1">
      <c r="A6" s="189"/>
      <c r="B6" s="184"/>
      <c r="C6" s="141" t="s">
        <v>86</v>
      </c>
      <c r="D6" s="71" t="s">
        <v>69</v>
      </c>
      <c r="E6" s="36">
        <v>1</v>
      </c>
      <c r="F6" s="36">
        <v>21</v>
      </c>
      <c r="G6" s="67"/>
      <c r="H6" s="60">
        <f t="shared" si="0"/>
        <v>0</v>
      </c>
    </row>
    <row r="7" spans="1:8" ht="51" customHeight="1">
      <c r="A7" s="189"/>
      <c r="B7" s="184"/>
      <c r="C7" s="17" t="s">
        <v>12</v>
      </c>
      <c r="D7" s="58" t="s">
        <v>69</v>
      </c>
      <c r="E7" s="31">
        <v>1</v>
      </c>
      <c r="F7" s="31">
        <v>21</v>
      </c>
      <c r="G7" s="64"/>
      <c r="H7" s="150">
        <f t="shared" si="0"/>
        <v>0</v>
      </c>
    </row>
    <row r="8" spans="1:8" ht="15.75" customHeight="1">
      <c r="A8" s="198"/>
      <c r="B8" s="199" t="s">
        <v>9</v>
      </c>
      <c r="C8" s="148" t="s">
        <v>17</v>
      </c>
      <c r="D8" s="144" t="s">
        <v>69</v>
      </c>
      <c r="E8" s="126">
        <v>1</v>
      </c>
      <c r="F8" s="126">
        <v>4</v>
      </c>
      <c r="G8" s="147"/>
      <c r="H8" s="73">
        <f t="shared" si="0"/>
        <v>0</v>
      </c>
    </row>
    <row r="9" spans="1:8" ht="15.75" customHeight="1">
      <c r="A9" s="198"/>
      <c r="B9" s="200"/>
      <c r="C9" s="149" t="s">
        <v>106</v>
      </c>
      <c r="D9" s="29" t="s">
        <v>59</v>
      </c>
      <c r="E9" s="31">
        <v>453</v>
      </c>
      <c r="F9" s="31">
        <v>4</v>
      </c>
      <c r="G9" s="64"/>
      <c r="H9" s="150">
        <f t="shared" si="0"/>
        <v>0</v>
      </c>
    </row>
    <row r="10" spans="1:8" ht="15.75" customHeight="1">
      <c r="A10" s="198"/>
      <c r="B10" s="201"/>
      <c r="C10" s="149" t="s">
        <v>87</v>
      </c>
      <c r="D10" s="58" t="s">
        <v>35</v>
      </c>
      <c r="E10" s="31">
        <v>2</v>
      </c>
      <c r="F10" s="31">
        <v>4</v>
      </c>
      <c r="G10" s="64"/>
      <c r="H10" s="150">
        <f t="shared" si="0"/>
        <v>0</v>
      </c>
    </row>
    <row r="11" spans="1:8" ht="15.75" customHeight="1">
      <c r="A11" s="189"/>
      <c r="B11" s="183" t="s">
        <v>96</v>
      </c>
      <c r="C11" s="23" t="s">
        <v>18</v>
      </c>
      <c r="D11" s="30" t="s">
        <v>35</v>
      </c>
      <c r="E11" s="31">
        <v>15</v>
      </c>
      <c r="F11" s="105" t="s">
        <v>73</v>
      </c>
      <c r="G11" s="96" t="s">
        <v>73</v>
      </c>
      <c r="H11" s="61"/>
    </row>
    <row r="12" spans="1:8" ht="15.75" customHeight="1">
      <c r="A12" s="189"/>
      <c r="B12" s="184"/>
      <c r="C12" s="24" t="s">
        <v>53</v>
      </c>
      <c r="D12" s="71" t="s">
        <v>69</v>
      </c>
      <c r="E12" s="36">
        <v>1</v>
      </c>
      <c r="F12" s="108" t="s">
        <v>73</v>
      </c>
      <c r="G12" s="88" t="s">
        <v>73</v>
      </c>
      <c r="H12" s="61"/>
    </row>
    <row r="13" spans="1:8" ht="15.75" customHeight="1" thickBot="1">
      <c r="A13" s="190"/>
      <c r="B13" s="185"/>
      <c r="C13" s="146" t="s">
        <v>88</v>
      </c>
      <c r="D13" s="32" t="s">
        <v>35</v>
      </c>
      <c r="E13" s="33">
        <v>2</v>
      </c>
      <c r="F13" s="109" t="s">
        <v>73</v>
      </c>
      <c r="G13" s="100" t="s">
        <v>73</v>
      </c>
      <c r="H13" s="61"/>
    </row>
    <row r="14" spans="1:8" ht="39.75" customHeight="1" thickBot="1" thickTop="1">
      <c r="A14"/>
      <c r="B14"/>
      <c r="C14" s="47"/>
      <c r="D14"/>
      <c r="E14"/>
      <c r="F14" s="69" t="s">
        <v>70</v>
      </c>
      <c r="G14" s="68">
        <f>SUM(G3:G13)</f>
        <v>0</v>
      </c>
      <c r="H14" s="70">
        <f>SUM(H3:H13)</f>
        <v>0</v>
      </c>
    </row>
    <row r="15" spans="1:6" ht="12.75" customHeight="1">
      <c r="A15"/>
      <c r="B15"/>
      <c r="C15"/>
      <c r="D15"/>
      <c r="E15"/>
      <c r="F15"/>
    </row>
    <row r="16" spans="1:6" ht="13.5" customHeight="1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2:6" ht="12.75">
      <c r="B1962"/>
      <c r="C1962"/>
      <c r="D1962"/>
      <c r="E1962"/>
      <c r="F1962"/>
    </row>
    <row r="1963" spans="2:6" ht="12.75">
      <c r="B1963"/>
      <c r="C1963"/>
      <c r="D1963"/>
      <c r="E1963"/>
      <c r="F1963"/>
    </row>
    <row r="1964" spans="2:6" ht="12.75">
      <c r="B1964"/>
      <c r="C1964"/>
      <c r="D1964"/>
      <c r="E1964"/>
      <c r="F1964"/>
    </row>
    <row r="1965" spans="2:6" ht="12.75">
      <c r="B1965"/>
      <c r="C1965"/>
      <c r="D1965"/>
      <c r="E1965"/>
      <c r="F1965"/>
    </row>
    <row r="1966" spans="2:6" ht="12.75">
      <c r="B1966"/>
      <c r="C1966"/>
      <c r="D1966"/>
      <c r="E1966"/>
      <c r="F1966"/>
    </row>
    <row r="1967" spans="2:6" ht="12.75">
      <c r="B1967"/>
      <c r="C1967"/>
      <c r="D1967"/>
      <c r="E1967"/>
      <c r="F1967"/>
    </row>
    <row r="1968" spans="2:6" ht="12.75">
      <c r="B1968"/>
      <c r="C1968"/>
      <c r="D1968"/>
      <c r="E1968"/>
      <c r="F1968"/>
    </row>
    <row r="1969" spans="2:6" ht="12.75">
      <c r="B1969"/>
      <c r="C1969"/>
      <c r="D1969"/>
      <c r="E1969"/>
      <c r="F1969"/>
    </row>
    <row r="1970" spans="2:6" ht="12.75">
      <c r="B1970"/>
      <c r="C1970"/>
      <c r="D1970"/>
      <c r="E1970"/>
      <c r="F1970"/>
    </row>
    <row r="1971" spans="2:6" ht="12.75">
      <c r="B1971"/>
      <c r="C1971"/>
      <c r="D1971"/>
      <c r="E1971"/>
      <c r="F1971"/>
    </row>
    <row r="1972" spans="2:6" ht="12.75">
      <c r="B1972"/>
      <c r="C1972"/>
      <c r="D1972"/>
      <c r="E1972"/>
      <c r="F1972"/>
    </row>
    <row r="1973" spans="2:6" ht="12.75">
      <c r="B1973"/>
      <c r="C1973"/>
      <c r="D1973"/>
      <c r="E1973"/>
      <c r="F1973"/>
    </row>
  </sheetData>
  <sheetProtection/>
  <mergeCells count="5">
    <mergeCell ref="A1:H1"/>
    <mergeCell ref="B3:B7"/>
    <mergeCell ref="B11:B13"/>
    <mergeCell ref="A3:A13"/>
    <mergeCell ref="B8:B10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140625" style="4" customWidth="1"/>
    <col min="7" max="7" width="16.8515625" style="0" customWidth="1"/>
    <col min="8" max="8" width="17.7109375" style="0" customWidth="1"/>
  </cols>
  <sheetData>
    <row r="1" spans="1:8" ht="18">
      <c r="A1" s="196"/>
      <c r="B1" s="196"/>
      <c r="C1" s="196"/>
      <c r="D1" s="196"/>
      <c r="E1" s="196"/>
      <c r="F1" s="196"/>
      <c r="G1" s="196"/>
      <c r="H1" s="196"/>
    </row>
    <row r="2" spans="1:8" ht="40.5" thickBot="1">
      <c r="A2" s="10" t="s">
        <v>0</v>
      </c>
      <c r="B2" s="139" t="s">
        <v>1</v>
      </c>
      <c r="C2" s="8" t="s">
        <v>2</v>
      </c>
      <c r="D2" s="8" t="s">
        <v>4</v>
      </c>
      <c r="E2" s="11" t="s">
        <v>5</v>
      </c>
      <c r="F2" s="11" t="s">
        <v>6</v>
      </c>
      <c r="G2" s="37" t="s">
        <v>7</v>
      </c>
      <c r="H2" s="11" t="s">
        <v>74</v>
      </c>
    </row>
    <row r="3" spans="1:8" ht="48" customHeight="1" thickTop="1">
      <c r="A3" s="205" t="s">
        <v>105</v>
      </c>
      <c r="B3" s="183" t="s">
        <v>8</v>
      </c>
      <c r="C3" s="79" t="s">
        <v>3</v>
      </c>
      <c r="D3" s="80" t="s">
        <v>35</v>
      </c>
      <c r="E3" s="81">
        <v>6</v>
      </c>
      <c r="F3" s="81">
        <v>21</v>
      </c>
      <c r="G3" s="82"/>
      <c r="H3" s="83">
        <f>G3*12</f>
        <v>0</v>
      </c>
    </row>
    <row r="4" spans="1:8" ht="15.75" customHeight="1">
      <c r="A4" s="206"/>
      <c r="B4" s="184"/>
      <c r="C4" s="84" t="s">
        <v>56</v>
      </c>
      <c r="D4" s="85" t="s">
        <v>35</v>
      </c>
      <c r="E4" s="86">
        <v>13</v>
      </c>
      <c r="F4" s="86">
        <v>21</v>
      </c>
      <c r="G4" s="87"/>
      <c r="H4" s="88">
        <f aca="true" t="shared" si="0" ref="H4:H16">G4*12</f>
        <v>0</v>
      </c>
    </row>
    <row r="5" spans="1:8" ht="30" customHeight="1">
      <c r="A5" s="206"/>
      <c r="B5" s="184"/>
      <c r="C5" s="89" t="s">
        <v>28</v>
      </c>
      <c r="D5" s="90" t="s">
        <v>35</v>
      </c>
      <c r="E5" s="91">
        <v>19</v>
      </c>
      <c r="F5" s="91">
        <v>21</v>
      </c>
      <c r="G5" s="92"/>
      <c r="H5" s="88">
        <f t="shared" si="0"/>
        <v>0</v>
      </c>
    </row>
    <row r="6" spans="1:8" ht="15.75" customHeight="1">
      <c r="A6" s="206"/>
      <c r="B6" s="184"/>
      <c r="C6" s="84" t="s">
        <v>29</v>
      </c>
      <c r="D6" s="85" t="s">
        <v>35</v>
      </c>
      <c r="E6" s="86">
        <v>7</v>
      </c>
      <c r="F6" s="86">
        <v>21</v>
      </c>
      <c r="G6" s="87"/>
      <c r="H6" s="88">
        <f t="shared" si="0"/>
        <v>0</v>
      </c>
    </row>
    <row r="7" spans="1:8" ht="28.5" customHeight="1">
      <c r="A7" s="206"/>
      <c r="B7" s="184"/>
      <c r="C7" s="84" t="s">
        <v>55</v>
      </c>
      <c r="D7" s="93" t="s">
        <v>35</v>
      </c>
      <c r="E7" s="94">
        <v>86</v>
      </c>
      <c r="F7" s="94">
        <v>21</v>
      </c>
      <c r="G7" s="95"/>
      <c r="H7" s="96">
        <f t="shared" si="0"/>
        <v>0</v>
      </c>
    </row>
    <row r="8" spans="1:8" ht="14.25" customHeight="1">
      <c r="A8" s="206"/>
      <c r="B8" s="184"/>
      <c r="C8" s="84" t="s">
        <v>89</v>
      </c>
      <c r="D8" s="90" t="s">
        <v>35</v>
      </c>
      <c r="E8" s="91">
        <v>13</v>
      </c>
      <c r="F8" s="91">
        <v>21</v>
      </c>
      <c r="G8" s="92"/>
      <c r="H8" s="88">
        <f t="shared" si="0"/>
        <v>0</v>
      </c>
    </row>
    <row r="9" spans="1:8" ht="15.75" customHeight="1">
      <c r="A9" s="206"/>
      <c r="B9" s="184"/>
      <c r="C9" s="84" t="s">
        <v>33</v>
      </c>
      <c r="D9" s="90" t="s">
        <v>69</v>
      </c>
      <c r="E9" s="86">
        <v>7</v>
      </c>
      <c r="F9" s="86">
        <v>21</v>
      </c>
      <c r="G9" s="87"/>
      <c r="H9" s="96">
        <f t="shared" si="0"/>
        <v>0</v>
      </c>
    </row>
    <row r="10" spans="1:8" ht="15.75" customHeight="1" thickBot="1">
      <c r="A10" s="206"/>
      <c r="B10" s="187"/>
      <c r="C10" s="89" t="s">
        <v>30</v>
      </c>
      <c r="D10" s="90" t="s">
        <v>59</v>
      </c>
      <c r="E10" s="98">
        <v>90</v>
      </c>
      <c r="F10" s="98">
        <v>21</v>
      </c>
      <c r="G10" s="99"/>
      <c r="H10" s="100">
        <f>G10*12</f>
        <v>0</v>
      </c>
    </row>
    <row r="11" spans="1:8" ht="15.75" customHeight="1" thickTop="1">
      <c r="A11" s="206"/>
      <c r="B11" s="202" t="s">
        <v>9</v>
      </c>
      <c r="C11" s="101" t="s">
        <v>90</v>
      </c>
      <c r="D11" s="80" t="s">
        <v>35</v>
      </c>
      <c r="E11" s="102">
        <v>12</v>
      </c>
      <c r="F11" s="102">
        <v>4</v>
      </c>
      <c r="G11" s="103"/>
      <c r="H11" s="97">
        <f t="shared" si="0"/>
        <v>0</v>
      </c>
    </row>
    <row r="12" spans="1:8" ht="15.75" customHeight="1">
      <c r="A12" s="206"/>
      <c r="B12" s="202"/>
      <c r="C12" s="104" t="s">
        <v>98</v>
      </c>
      <c r="D12" s="58" t="s">
        <v>35</v>
      </c>
      <c r="E12" s="105">
        <v>3</v>
      </c>
      <c r="F12" s="105">
        <v>4</v>
      </c>
      <c r="G12" s="106"/>
      <c r="H12" s="88">
        <f t="shared" si="0"/>
        <v>0</v>
      </c>
    </row>
    <row r="13" spans="1:8" ht="15.75" customHeight="1" thickBot="1">
      <c r="A13" s="206"/>
      <c r="B13" s="202"/>
      <c r="C13" s="107" t="s">
        <v>31</v>
      </c>
      <c r="D13" s="71" t="s">
        <v>35</v>
      </c>
      <c r="E13" s="108">
        <v>8</v>
      </c>
      <c r="F13" s="109">
        <v>4</v>
      </c>
      <c r="G13" s="110"/>
      <c r="H13" s="100">
        <f t="shared" si="0"/>
        <v>0</v>
      </c>
    </row>
    <row r="14" spans="1:8" ht="15.75" customHeight="1" thickTop="1">
      <c r="A14" s="206"/>
      <c r="B14" s="203" t="s">
        <v>10</v>
      </c>
      <c r="C14" s="111" t="s">
        <v>57</v>
      </c>
      <c r="D14" s="112" t="s">
        <v>69</v>
      </c>
      <c r="E14" s="113">
        <v>7</v>
      </c>
      <c r="F14" s="94">
        <v>1</v>
      </c>
      <c r="G14" s="95"/>
      <c r="H14" s="114">
        <f t="shared" si="0"/>
        <v>0</v>
      </c>
    </row>
    <row r="15" spans="1:8" ht="15.75" customHeight="1">
      <c r="A15" s="206"/>
      <c r="B15" s="200"/>
      <c r="C15" s="154" t="s">
        <v>92</v>
      </c>
      <c r="D15" s="151" t="s">
        <v>35</v>
      </c>
      <c r="E15" s="152">
        <v>18</v>
      </c>
      <c r="F15" s="152">
        <v>1</v>
      </c>
      <c r="G15" s="153"/>
      <c r="H15" s="88">
        <f t="shared" si="0"/>
        <v>0</v>
      </c>
    </row>
    <row r="16" spans="1:8" ht="15.75" customHeight="1" thickBot="1">
      <c r="A16" s="207"/>
      <c r="B16" s="204"/>
      <c r="C16" s="107" t="s">
        <v>91</v>
      </c>
      <c r="D16" s="78" t="s">
        <v>69</v>
      </c>
      <c r="E16" s="33">
        <v>1</v>
      </c>
      <c r="F16" s="33">
        <v>1</v>
      </c>
      <c r="G16" s="66"/>
      <c r="H16" s="72">
        <f t="shared" si="0"/>
        <v>0</v>
      </c>
    </row>
    <row r="17" spans="1:8" ht="27" thickBot="1" thickTop="1">
      <c r="A17"/>
      <c r="B17" s="74"/>
      <c r="C17"/>
      <c r="D17"/>
      <c r="E17"/>
      <c r="F17" s="75" t="s">
        <v>70</v>
      </c>
      <c r="G17" s="76">
        <f>SUM(G3:G16)</f>
        <v>0</v>
      </c>
      <c r="H17" s="77">
        <f>SUM(H3:H16)</f>
        <v>0</v>
      </c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</sheetData>
  <sheetProtection/>
  <mergeCells count="5">
    <mergeCell ref="A1:H1"/>
    <mergeCell ref="B11:B13"/>
    <mergeCell ref="B14:B16"/>
    <mergeCell ref="A3:A16"/>
    <mergeCell ref="B3:B10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140625" style="1" customWidth="1"/>
    <col min="2" max="2" width="21.00390625" style="1" customWidth="1"/>
    <col min="3" max="3" width="58.42187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5.140625" style="0" customWidth="1"/>
    <col min="8" max="8" width="15.57421875" style="0" customWidth="1"/>
  </cols>
  <sheetData>
    <row r="1" spans="1:8" ht="18">
      <c r="A1" s="196"/>
      <c r="B1" s="196"/>
      <c r="C1" s="196"/>
      <c r="D1" s="196"/>
      <c r="E1" s="196"/>
      <c r="F1" s="196"/>
      <c r="G1" s="196"/>
      <c r="H1" s="196"/>
    </row>
    <row r="2" spans="1:8" ht="40.5" thickBot="1">
      <c r="A2" s="10" t="s">
        <v>0</v>
      </c>
      <c r="B2" s="10" t="s">
        <v>1</v>
      </c>
      <c r="C2" s="8" t="s">
        <v>2</v>
      </c>
      <c r="D2" s="8" t="s">
        <v>4</v>
      </c>
      <c r="E2" s="11" t="s">
        <v>5</v>
      </c>
      <c r="F2" s="12" t="s">
        <v>6</v>
      </c>
      <c r="G2" s="38" t="s">
        <v>7</v>
      </c>
      <c r="H2" s="12" t="s">
        <v>74</v>
      </c>
    </row>
    <row r="3" spans="1:8" ht="36" customHeight="1" thickTop="1">
      <c r="A3" s="189" t="s">
        <v>135</v>
      </c>
      <c r="B3" s="186" t="s">
        <v>8</v>
      </c>
      <c r="C3" s="25" t="s">
        <v>32</v>
      </c>
      <c r="D3" s="28" t="s">
        <v>59</v>
      </c>
      <c r="E3" s="26">
        <v>2.16</v>
      </c>
      <c r="F3" s="26">
        <v>21</v>
      </c>
      <c r="G3" s="116"/>
      <c r="H3" s="117">
        <f>G3*12</f>
        <v>0</v>
      </c>
    </row>
    <row r="4" spans="1:8" ht="36" customHeight="1" thickBot="1">
      <c r="A4" s="189"/>
      <c r="B4" s="208"/>
      <c r="C4" s="211" t="s">
        <v>93</v>
      </c>
      <c r="D4" s="91" t="s">
        <v>35</v>
      </c>
      <c r="E4" s="155">
        <v>1</v>
      </c>
      <c r="F4" s="155">
        <v>21</v>
      </c>
      <c r="G4" s="156"/>
      <c r="H4" s="212">
        <f>G4*12</f>
        <v>0</v>
      </c>
    </row>
    <row r="5" spans="1:8" ht="27" customHeight="1" thickTop="1">
      <c r="A5" s="189"/>
      <c r="B5" s="203" t="s">
        <v>10</v>
      </c>
      <c r="C5" s="157" t="s">
        <v>94</v>
      </c>
      <c r="D5" s="113" t="s">
        <v>69</v>
      </c>
      <c r="E5" s="50">
        <v>2</v>
      </c>
      <c r="F5" s="50">
        <v>1</v>
      </c>
      <c r="G5" s="118"/>
      <c r="H5" s="213">
        <f>G5*12</f>
        <v>0</v>
      </c>
    </row>
    <row r="6" spans="1:8" ht="15.75" customHeight="1" thickBot="1">
      <c r="A6" s="190"/>
      <c r="B6" s="204"/>
      <c r="C6" s="158" t="s">
        <v>95</v>
      </c>
      <c r="D6" s="115" t="s">
        <v>69</v>
      </c>
      <c r="E6" s="27">
        <v>2</v>
      </c>
      <c r="F6" s="27">
        <v>1</v>
      </c>
      <c r="G6" s="119"/>
      <c r="H6" s="212">
        <f>G6*12</f>
        <v>0</v>
      </c>
    </row>
    <row r="7" spans="1:8" ht="42.75" customHeight="1" thickBot="1" thickTop="1">
      <c r="A7"/>
      <c r="B7"/>
      <c r="C7"/>
      <c r="D7"/>
      <c r="E7"/>
      <c r="F7" s="75" t="s">
        <v>70</v>
      </c>
      <c r="G7" s="76">
        <f>SUM(G3:G6)</f>
        <v>0</v>
      </c>
      <c r="H7" s="214">
        <f>SUM(H3:H6)</f>
        <v>0</v>
      </c>
    </row>
    <row r="8" spans="1:6" ht="14.25" customHeight="1">
      <c r="A8"/>
      <c r="B8"/>
      <c r="C8"/>
      <c r="D8"/>
      <c r="E8"/>
      <c r="F8"/>
    </row>
    <row r="9" spans="1:6" ht="15" customHeight="1">
      <c r="A9"/>
      <c r="B9"/>
      <c r="C9"/>
      <c r="D9"/>
      <c r="E9"/>
      <c r="F9"/>
    </row>
    <row r="10" spans="1:6" ht="15" customHeight="1">
      <c r="A10"/>
      <c r="B10"/>
      <c r="C10"/>
      <c r="D10"/>
      <c r="E10"/>
      <c r="F10"/>
    </row>
    <row r="11" spans="1:6" ht="14.2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5" customHeight="1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</sheetData>
  <sheetProtection/>
  <mergeCells count="4">
    <mergeCell ref="A1:H1"/>
    <mergeCell ref="A3:A6"/>
    <mergeCell ref="B5:B6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1"/>
  <sheetViews>
    <sheetView tabSelected="1" zoomScalePageLayoutView="0" workbookViewId="0" topLeftCell="B1">
      <selection activeCell="D16" sqref="D16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1.7109375" style="4" customWidth="1"/>
    <col min="6" max="6" width="14.8515625" style="120" customWidth="1"/>
    <col min="7" max="7" width="14.57421875" style="0" customWidth="1"/>
  </cols>
  <sheetData>
    <row r="1" spans="1:7" ht="18">
      <c r="A1" s="196" t="s">
        <v>137</v>
      </c>
      <c r="B1" s="196"/>
      <c r="C1" s="196"/>
      <c r="D1" s="196"/>
      <c r="E1" s="196"/>
      <c r="F1" s="196"/>
      <c r="G1" s="196"/>
    </row>
    <row r="2" spans="1:7" ht="40.5" thickBot="1">
      <c r="A2" s="10" t="s">
        <v>0</v>
      </c>
      <c r="B2" s="8" t="s">
        <v>2</v>
      </c>
      <c r="C2" s="8" t="s">
        <v>72</v>
      </c>
      <c r="D2" s="11" t="s">
        <v>5</v>
      </c>
      <c r="E2" s="11" t="s">
        <v>11</v>
      </c>
      <c r="F2" s="37" t="s">
        <v>71</v>
      </c>
      <c r="G2" s="37" t="s">
        <v>74</v>
      </c>
    </row>
    <row r="3" spans="1:7" ht="15.75" customHeight="1" thickTop="1">
      <c r="A3" s="189"/>
      <c r="B3" s="16" t="s">
        <v>15</v>
      </c>
      <c r="C3" s="161" t="s">
        <v>35</v>
      </c>
      <c r="D3" s="45">
        <v>38</v>
      </c>
      <c r="E3" s="48">
        <v>1</v>
      </c>
      <c r="F3" s="176" t="s">
        <v>73</v>
      </c>
      <c r="G3" s="174"/>
    </row>
    <row r="4" spans="1:7" ht="18.75" customHeight="1">
      <c r="A4" s="189"/>
      <c r="B4" s="125" t="s">
        <v>76</v>
      </c>
      <c r="C4" s="121" t="s">
        <v>35</v>
      </c>
      <c r="D4" s="44">
        <v>148</v>
      </c>
      <c r="E4" s="49">
        <v>2</v>
      </c>
      <c r="F4" s="177" t="s">
        <v>73</v>
      </c>
      <c r="G4" s="175"/>
    </row>
    <row r="5" spans="1:7" ht="15.75" customHeight="1">
      <c r="A5" s="188" t="s">
        <v>14</v>
      </c>
      <c r="B5" s="16" t="s">
        <v>36</v>
      </c>
      <c r="C5" s="44" t="s">
        <v>35</v>
      </c>
      <c r="D5" s="44">
        <v>55</v>
      </c>
      <c r="E5" s="49">
        <v>2</v>
      </c>
      <c r="F5" s="177" t="s">
        <v>73</v>
      </c>
      <c r="G5" s="175"/>
    </row>
    <row r="6" spans="1:7" ht="31.5" customHeight="1">
      <c r="A6" s="189"/>
      <c r="B6" s="16" t="s">
        <v>51</v>
      </c>
      <c r="C6" s="44" t="s">
        <v>59</v>
      </c>
      <c r="D6" s="44">
        <v>36</v>
      </c>
      <c r="E6" s="49">
        <v>4</v>
      </c>
      <c r="F6" s="177" t="s">
        <v>73</v>
      </c>
      <c r="G6" s="175"/>
    </row>
    <row r="7" spans="1:7" ht="15.75" customHeight="1">
      <c r="A7" s="168"/>
      <c r="B7" s="125" t="s">
        <v>103</v>
      </c>
      <c r="C7" s="121" t="s">
        <v>104</v>
      </c>
      <c r="D7" s="121">
        <v>10</v>
      </c>
      <c r="E7" s="49" t="s">
        <v>73</v>
      </c>
      <c r="F7" s="169"/>
      <c r="G7" s="170">
        <f>D7*F7</f>
        <v>0</v>
      </c>
    </row>
    <row r="8" spans="1:7" ht="39.75" customHeight="1">
      <c r="A8" s="168"/>
      <c r="B8" s="125" t="s">
        <v>128</v>
      </c>
      <c r="C8" s="121" t="s">
        <v>104</v>
      </c>
      <c r="D8" s="121">
        <v>40</v>
      </c>
      <c r="E8" s="121" t="s">
        <v>73</v>
      </c>
      <c r="F8" s="169"/>
      <c r="G8" s="170">
        <f>D8*F8</f>
        <v>0</v>
      </c>
    </row>
    <row r="9" spans="1:7" ht="36" customHeight="1" thickBot="1">
      <c r="A9"/>
      <c r="B9" s="123"/>
      <c r="C9" s="124"/>
      <c r="D9" s="124"/>
      <c r="E9" s="127"/>
      <c r="F9" s="75" t="s">
        <v>70</v>
      </c>
      <c r="G9" s="128">
        <f>SUM(G3:G8)</f>
        <v>0</v>
      </c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</sheetData>
  <sheetProtection/>
  <mergeCells count="3">
    <mergeCell ref="A1:G1"/>
    <mergeCell ref="A3:A4"/>
    <mergeCell ref="A5:A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28125" style="0" customWidth="1"/>
    <col min="2" max="2" width="52.140625" style="0" customWidth="1"/>
    <col min="4" max="4" width="13.8515625" style="0" customWidth="1"/>
    <col min="5" max="5" width="11.8515625" style="0" customWidth="1"/>
    <col min="6" max="6" width="17.421875" style="0" customWidth="1"/>
  </cols>
  <sheetData>
    <row r="1" spans="1:6" ht="18.75" thickBot="1">
      <c r="A1" s="209" t="s">
        <v>47</v>
      </c>
      <c r="B1" s="210"/>
      <c r="C1" s="210"/>
      <c r="D1" s="210"/>
      <c r="E1" s="210"/>
      <c r="F1" s="210"/>
    </row>
    <row r="2" spans="1:6" ht="51">
      <c r="A2" s="40"/>
      <c r="B2" s="41" t="s">
        <v>37</v>
      </c>
      <c r="C2" s="39" t="s">
        <v>48</v>
      </c>
      <c r="D2" s="42" t="s">
        <v>49</v>
      </c>
      <c r="E2" s="43" t="s">
        <v>50</v>
      </c>
      <c r="F2" s="43" t="s">
        <v>74</v>
      </c>
    </row>
    <row r="3" spans="1:6" ht="25.5">
      <c r="A3" s="129" t="s">
        <v>38</v>
      </c>
      <c r="B3" s="130" t="s">
        <v>101</v>
      </c>
      <c r="C3" s="129" t="s">
        <v>40</v>
      </c>
      <c r="D3" s="135"/>
      <c r="E3" s="134">
        <v>80</v>
      </c>
      <c r="F3" s="131">
        <f>D3*E3</f>
        <v>0</v>
      </c>
    </row>
    <row r="4" spans="1:6" ht="17.25" customHeight="1">
      <c r="A4" s="129" t="s">
        <v>102</v>
      </c>
      <c r="B4" s="132" t="s">
        <v>100</v>
      </c>
      <c r="C4" s="129" t="s">
        <v>35</v>
      </c>
      <c r="D4" s="135"/>
      <c r="E4" s="164">
        <v>75</v>
      </c>
      <c r="F4" s="131">
        <f aca="true" t="shared" si="0" ref="F4:F10">D4*E4</f>
        <v>0</v>
      </c>
    </row>
    <row r="5" spans="1:6" s="162" customFormat="1" ht="12.75">
      <c r="A5" s="129" t="s">
        <v>39</v>
      </c>
      <c r="B5" s="132" t="s">
        <v>75</v>
      </c>
      <c r="C5" s="178" t="s">
        <v>35</v>
      </c>
      <c r="D5" s="135"/>
      <c r="E5" s="164">
        <v>8</v>
      </c>
      <c r="F5" s="131">
        <f t="shared" si="0"/>
        <v>0</v>
      </c>
    </row>
    <row r="6" spans="1:6" s="162" customFormat="1" ht="12.75">
      <c r="A6" s="129" t="s">
        <v>41</v>
      </c>
      <c r="B6" s="179" t="s">
        <v>134</v>
      </c>
      <c r="C6" s="178" t="s">
        <v>40</v>
      </c>
      <c r="D6" s="135"/>
      <c r="E6" s="164">
        <v>30</v>
      </c>
      <c r="F6" s="131">
        <f t="shared" si="0"/>
        <v>0</v>
      </c>
    </row>
    <row r="7" spans="1:6" s="162" customFormat="1" ht="12.75">
      <c r="A7" s="129" t="s">
        <v>42</v>
      </c>
      <c r="B7" s="132" t="s">
        <v>44</v>
      </c>
      <c r="C7" s="178" t="s">
        <v>40</v>
      </c>
      <c r="D7" s="135"/>
      <c r="E7" s="164">
        <v>50</v>
      </c>
      <c r="F7" s="131">
        <f t="shared" si="0"/>
        <v>0</v>
      </c>
    </row>
    <row r="8" spans="1:256" s="162" customFormat="1" ht="12.75">
      <c r="A8" s="129" t="s">
        <v>43</v>
      </c>
      <c r="B8" s="132" t="s">
        <v>129</v>
      </c>
      <c r="C8" s="178" t="s">
        <v>130</v>
      </c>
      <c r="D8" s="166"/>
      <c r="E8" s="167">
        <v>2</v>
      </c>
      <c r="F8" s="131">
        <f t="shared" si="0"/>
        <v>0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6" s="162" customFormat="1" ht="12.75">
      <c r="A9" s="129" t="s">
        <v>45</v>
      </c>
      <c r="B9" s="132" t="s">
        <v>131</v>
      </c>
      <c r="C9" s="178" t="s">
        <v>132</v>
      </c>
      <c r="D9" s="135"/>
      <c r="E9" s="164">
        <v>15</v>
      </c>
      <c r="F9" s="131">
        <f t="shared" si="0"/>
        <v>0</v>
      </c>
    </row>
    <row r="10" spans="1:6" s="162" customFormat="1" ht="12.75">
      <c r="A10" s="129" t="s">
        <v>46</v>
      </c>
      <c r="B10" s="132" t="s">
        <v>136</v>
      </c>
      <c r="C10" s="178" t="s">
        <v>133</v>
      </c>
      <c r="D10" s="135"/>
      <c r="E10" s="164">
        <v>1</v>
      </c>
      <c r="F10" s="131">
        <f t="shared" si="0"/>
        <v>0</v>
      </c>
    </row>
    <row r="11" spans="1:6" s="162" customFormat="1" ht="39" thickBot="1">
      <c r="A11" s="133"/>
      <c r="B11" s="133"/>
      <c r="C11" s="133"/>
      <c r="D11" s="133"/>
      <c r="E11" s="75" t="s">
        <v>70</v>
      </c>
      <c r="F11" s="165">
        <f>SUM(F3:F10)</f>
        <v>0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Šimončíková Barbora</cp:lastModifiedBy>
  <cp:lastPrinted>2020-04-07T09:19:25Z</cp:lastPrinted>
  <dcterms:created xsi:type="dcterms:W3CDTF">2019-11-20T08:55:30Z</dcterms:created>
  <dcterms:modified xsi:type="dcterms:W3CDTF">2020-05-11T13:18:54Z</dcterms:modified>
  <cp:category/>
  <cp:version/>
  <cp:contentType/>
  <cp:contentStatus/>
</cp:coreProperties>
</file>