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perativní řízení fakulty\Gemin VZMR\xxxxx - Tonery 12B\"/>
    </mc:Choice>
  </mc:AlternateContent>
  <xr:revisionPtr revIDLastSave="0" documentId="13_ncr:1_{1C4A37B4-586E-4995-9FA2-764A810C4D5A}" xr6:coauthVersionLast="36" xr6:coauthVersionMax="36" xr10:uidLastSave="{00000000-0000-0000-0000-000000000000}"/>
  <bookViews>
    <workbookView xWindow="0" yWindow="0" windowWidth="28800" windowHeight="14025" xr2:uid="{898D3655-32BF-4613-9EA7-4199E47DE9FA}"/>
  </bookViews>
  <sheets>
    <sheet name="Tabulka hodnocení" sheetId="1" r:id="rId1"/>
  </sheets>
  <definedNames>
    <definedName name="_xlnm._FilterDatabase" localSheetId="0" hidden="1">'Tabulka hodnocení'!$A$9:$Q$19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10" i="1"/>
  <c r="O21" i="1" l="1"/>
  <c r="O22" i="1" s="1"/>
</calcChain>
</file>

<file path=xl/sharedStrings.xml><?xml version="1.0" encoding="utf-8"?>
<sst xmlns="http://schemas.openxmlformats.org/spreadsheetml/2006/main" count="78" uniqueCount="42">
  <si>
    <t>Počet kusů</t>
  </si>
  <si>
    <t>Vyplňte, prosím, jen žlutá pole</t>
  </si>
  <si>
    <t xml:space="preserve">Identifikace firmy: </t>
  </si>
  <si>
    <t>Místo dodání:</t>
  </si>
  <si>
    <t>ČVUT FEL, Technická 2, Praha 6 - místnost E:C4-365</t>
  </si>
  <si>
    <t>Položka</t>
  </si>
  <si>
    <t>Nabídková cena bez DPH</t>
  </si>
  <si>
    <t>Celková cena bez DPH</t>
  </si>
  <si>
    <t>Popis, tech. specifikace</t>
  </si>
  <si>
    <t>PN výrobce</t>
  </si>
  <si>
    <t>Celkem bez DPH [CZK]</t>
  </si>
  <si>
    <t>Celkem s DPH [CZK]</t>
  </si>
  <si>
    <t>zima@fel.cvut.cz</t>
  </si>
  <si>
    <t>Toner Canon 719H</t>
  </si>
  <si>
    <t>2 206,00 Kč</t>
  </si>
  <si>
    <t>13 236,00 Kč</t>
  </si>
  <si>
    <t>https://www.alza.cz/canon-crg-719h-cerny-velkokapacitni-d217511.htm?kampan=adw1_tiskarny-spotrebak_dsa_all_tonery_tonery_c_9062893_b_1t1_398679935995_~77505205638~&amp;gclid=EAIaIQobChMIjLnNkIeo5gIVWbvVCh2yYA14EAAYASAAEgIeG_D_BwE</t>
  </si>
  <si>
    <t>Toner Canon 046H Černý</t>
  </si>
  <si>
    <t>2 255,00 Kč</t>
  </si>
  <si>
    <t>9 020,00 Kč</t>
  </si>
  <si>
    <t>https://www.alza.cz/canon-046h-cerny-d4950514.htm?kampan=adw1_tiskarny-spotrebak_pla_all_vendor_117941-Boost-originalneho-materialu_c_1o3_SB509e_9062893&amp;gclid=EAIaIQobChMIt4PX64yo5gIVSLTtCh0U1wc9EAQYAyABEgJXRvD_BwE</t>
  </si>
  <si>
    <t>Toner Canon 046H Žlutý</t>
  </si>
  <si>
    <t>2 983,00 Kč</t>
  </si>
  <si>
    <t>11 932,00 Kč</t>
  </si>
  <si>
    <t>https://www.alza.cz/canon-046h-zluty-d4950517.htm</t>
  </si>
  <si>
    <t>Toner Canon 046H Azurový</t>
  </si>
  <si>
    <t>https://www.alza.cz/canon-046h-azurovy-d4950515.htm</t>
  </si>
  <si>
    <t>Toner Canon 046H Purpurový</t>
  </si>
  <si>
    <t>https://www.alza.cz/canon-046h-purpurovy-d4950516.htm</t>
  </si>
  <si>
    <t>Toner HP C7115X/15X</t>
  </si>
  <si>
    <t>1 827,00 Kč</t>
  </si>
  <si>
    <t>10 962,00 Kč</t>
  </si>
  <si>
    <t>https://www.alza.cz/toner-hp-c7115x-cerny-d46990.htm</t>
  </si>
  <si>
    <t>barsueka@fel.cvut.cz</t>
  </si>
  <si>
    <t>13934/888/8889800C000/9NN</t>
  </si>
  <si>
    <t>Originální toner Canon CRG-719H, Black, 6400 stran, PN: 3480B002</t>
  </si>
  <si>
    <t>Originální toner Canon 046(H), Black, 6300 stran, PN: 1254C002</t>
  </si>
  <si>
    <t>Originální toner Canon 046(H), Yellow, 5000 stran, PN: 1251C002</t>
  </si>
  <si>
    <t>Originální toner Canon 046(H), Cyan, 5000 stran, PN: 1253C002</t>
  </si>
  <si>
    <t>Originální toner Canon 046(H), Magenta, 5000 stran, PN: 1252C002</t>
  </si>
  <si>
    <t>Originální toner HP C7115X (15X), Black, 3500 stran, PN: C7115X</t>
  </si>
  <si>
    <t xml:space="preserve">Tabulka pro hodnocení nabídky: FEL, Tonery 12B/2019 - NP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</si>
</sst>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3" xfId="0" applyFont="1" applyBorder="1"/>
    <xf numFmtId="0" fontId="3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44" fontId="0" fillId="0" borderId="1" xfId="2" applyFont="1" applyFill="1" applyBorder="1" applyAlignment="1" applyProtection="1">
      <alignment horizontal="right" vertic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43" fontId="0" fillId="2" borderId="3" xfId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3" applyBorder="1" applyAlignment="1">
      <alignment wrapText="1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0" borderId="1" xfId="0" applyNumberFormat="1" applyFont="1" applyBorder="1" applyAlignment="1">
      <alignment horizontal="center" vertical="center"/>
    </xf>
    <xf numFmtId="0" fontId="6" fillId="0" borderId="1" xfId="3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3" xfId="3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0" borderId="8" xfId="3" applyBorder="1" applyAlignment="1">
      <alignment vertical="center" wrapText="1"/>
    </xf>
    <xf numFmtId="43" fontId="0" fillId="2" borderId="8" xfId="1" applyFont="1" applyFill="1" applyBorder="1" applyAlignment="1" applyProtection="1">
      <alignment horizontal="center" vertical="center"/>
      <protection locked="0"/>
    </xf>
    <xf numFmtId="43" fontId="0" fillId="0" borderId="8" xfId="0" applyNumberFormat="1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za.cz/canon-046h-zluty-d4950517.htm" TargetMode="External"/><Relationship Id="rId3" Type="http://schemas.openxmlformats.org/officeDocument/2006/relationships/hyperlink" Target="https://www.alza.cz/canon-046h-zluty-d4950517.htm" TargetMode="External"/><Relationship Id="rId7" Type="http://schemas.openxmlformats.org/officeDocument/2006/relationships/hyperlink" Target="https://www.alza.cz/canon-046h-cerny-d4950514.htm?kampan=adw1_tiskarny-spotrebak_pla_all_vendor_117941-Boost-originalneho-materialu_c_1o3_SB509e_9062893&amp;gclid=EAIaIQobChMIt4PX64yo5gIVSLTtCh0U1wc9EAQYAyABEgJXRvD_BwE" TargetMode="External"/><Relationship Id="rId2" Type="http://schemas.openxmlformats.org/officeDocument/2006/relationships/hyperlink" Target="https://www.alza.cz/canon-046h-cerny-d4950514.htm?kampan=adw1_tiskarny-spotrebak_pla_all_vendor_117941-Boost-originalneho-materialu_c_1o3_SB509e_9062893&amp;gclid=EAIaIQobChMIt4PX64yo5gIVSLTtCh0U1wc9EAQYAyABEgJXRvD_BwE" TargetMode="External"/><Relationship Id="rId1" Type="http://schemas.openxmlformats.org/officeDocument/2006/relationships/hyperlink" Target="https://www.alza.cz/canon-crg-719h-cerny-velkokapacitni-d217511.htm?kampan=adw1_tiskarny-spotrebak_dsa_all_tonery_tonery_c_9062893_b_1t1_398679935995_~77505205638~&amp;gclid=EAIaIQobChMIjLnNkIeo5gIVWbvVCh2yYA14EAAYASAAEgIeG_D_BwE" TargetMode="External"/><Relationship Id="rId6" Type="http://schemas.openxmlformats.org/officeDocument/2006/relationships/hyperlink" Target="https://www.alza.cz/toner-hp-c7115x-cerny-d46990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alza.cz/canon-046h-purpurovy-d4950516.htm" TargetMode="External"/><Relationship Id="rId10" Type="http://schemas.openxmlformats.org/officeDocument/2006/relationships/hyperlink" Target="https://www.alza.cz/canon-046h-purpurovy-d4950516.htm" TargetMode="External"/><Relationship Id="rId4" Type="http://schemas.openxmlformats.org/officeDocument/2006/relationships/hyperlink" Target="https://www.alza.cz/canon-046h-azurovy-d4950515.htm" TargetMode="External"/><Relationship Id="rId9" Type="http://schemas.openxmlformats.org/officeDocument/2006/relationships/hyperlink" Target="https://www.alza.cz/canon-046h-azurovy-d4950515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B4B3-BE13-432C-8195-3613124644A4}">
  <dimension ref="A1:Q22"/>
  <sheetViews>
    <sheetView tabSelected="1" workbookViewId="0">
      <selection activeCell="L3" sqref="L3"/>
    </sheetView>
  </sheetViews>
  <sheetFormatPr defaultRowHeight="15" x14ac:dyDescent="0.25"/>
  <cols>
    <col min="1" max="1" width="12" customWidth="1"/>
    <col min="2" max="2" width="4" hidden="1" customWidth="1"/>
    <col min="3" max="3" width="20.28515625" hidden="1" customWidth="1"/>
    <col min="4" max="4" width="5" hidden="1" customWidth="1"/>
    <col min="5" max="6" width="6" hidden="1" customWidth="1"/>
    <col min="7" max="7" width="24.28515625" hidden="1" customWidth="1"/>
    <col min="8" max="8" width="70" style="2" hidden="1" customWidth="1"/>
    <col min="9" max="9" width="37.7109375" hidden="1" customWidth="1"/>
    <col min="10" max="10" width="69.28515625" hidden="1" customWidth="1"/>
    <col min="11" max="11" width="36.28515625" hidden="1" customWidth="1"/>
    <col min="12" max="12" width="59.42578125" customWidth="1"/>
    <col min="13" max="13" width="15.85546875" customWidth="1"/>
    <col min="14" max="15" width="20.85546875" customWidth="1"/>
    <col min="16" max="16" width="21.7109375" customWidth="1"/>
    <col min="17" max="17" width="18.7109375" customWidth="1"/>
  </cols>
  <sheetData>
    <row r="1" spans="1:17" ht="31.5" x14ac:dyDescent="0.25">
      <c r="A1" s="1" t="s">
        <v>41</v>
      </c>
    </row>
    <row r="2" spans="1:17" ht="15.75" thickBot="1" x14ac:dyDescent="0.3"/>
    <row r="3" spans="1:17" ht="77.25" customHeight="1" thickBot="1" x14ac:dyDescent="0.3">
      <c r="A3" s="14" t="s">
        <v>2</v>
      </c>
      <c r="B3" s="15"/>
      <c r="C3" s="15"/>
      <c r="D3" s="15"/>
      <c r="E3" s="15"/>
      <c r="F3" s="15"/>
      <c r="G3" s="15"/>
      <c r="H3" s="16"/>
      <c r="I3" s="15"/>
      <c r="J3" s="17"/>
      <c r="K3" s="17"/>
      <c r="L3" s="34"/>
      <c r="M3" s="4"/>
      <c r="N3" s="4"/>
      <c r="O3" s="4"/>
      <c r="P3" s="3"/>
      <c r="Q3" s="3"/>
    </row>
    <row r="4" spans="1:17" ht="15.75" thickBot="1" x14ac:dyDescent="0.3">
      <c r="A4" s="10"/>
      <c r="B4" s="3"/>
      <c r="C4" s="3"/>
      <c r="D4" s="3"/>
      <c r="E4" s="3"/>
      <c r="F4" s="3"/>
      <c r="G4" s="3"/>
      <c r="H4" s="5"/>
      <c r="I4" s="3"/>
      <c r="J4" s="3"/>
      <c r="K4" s="3"/>
      <c r="L4" s="6"/>
      <c r="M4" s="6"/>
      <c r="N4" s="6"/>
      <c r="O4" s="6"/>
      <c r="P4" s="3"/>
      <c r="Q4" s="3"/>
    </row>
    <row r="5" spans="1:17" ht="31.5" customHeight="1" thickBot="1" x14ac:dyDescent="0.3">
      <c r="A5" s="18" t="s">
        <v>3</v>
      </c>
      <c r="B5" s="19"/>
      <c r="C5" s="19"/>
      <c r="D5" s="19"/>
      <c r="E5" s="19"/>
      <c r="F5" s="19"/>
      <c r="G5" s="19"/>
      <c r="H5" s="19"/>
      <c r="I5" s="20" t="s">
        <v>4</v>
      </c>
      <c r="J5" s="17"/>
      <c r="K5" s="17"/>
      <c r="L5" s="21" t="s">
        <v>4</v>
      </c>
      <c r="M5" s="8"/>
      <c r="N5" s="8"/>
      <c r="O5" s="8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5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9" t="s">
        <v>1</v>
      </c>
      <c r="B7" s="3"/>
      <c r="C7" s="3"/>
      <c r="D7" s="3"/>
      <c r="E7" s="3"/>
      <c r="F7" s="3"/>
      <c r="G7" s="3"/>
      <c r="H7" s="5"/>
      <c r="I7" s="3"/>
      <c r="J7" s="3"/>
      <c r="K7" s="3"/>
      <c r="L7" s="3"/>
      <c r="M7" s="3"/>
      <c r="N7" s="3"/>
      <c r="O7" s="3"/>
      <c r="P7" s="3"/>
      <c r="Q7" s="3"/>
    </row>
    <row r="8" spans="1:17" ht="15.75" thickBot="1" x14ac:dyDescent="0.3">
      <c r="A8" s="3"/>
      <c r="B8" s="3"/>
      <c r="C8" s="3"/>
      <c r="D8" s="3"/>
      <c r="E8" s="3"/>
      <c r="F8" s="3"/>
      <c r="G8" s="3"/>
      <c r="H8" s="5"/>
      <c r="I8" s="3"/>
      <c r="J8" s="3"/>
      <c r="K8" s="3"/>
      <c r="L8" s="3"/>
      <c r="M8" s="3"/>
      <c r="N8" s="3"/>
      <c r="O8" s="3"/>
      <c r="P8" s="3"/>
      <c r="Q8" s="3"/>
    </row>
    <row r="9" spans="1:17" ht="48" customHeight="1" thickBot="1" x14ac:dyDescent="0.3">
      <c r="A9" s="35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38" t="s">
        <v>0</v>
      </c>
      <c r="N9" s="38" t="s">
        <v>6</v>
      </c>
      <c r="O9" s="38" t="s">
        <v>7</v>
      </c>
      <c r="P9" s="39" t="s">
        <v>8</v>
      </c>
      <c r="Q9" s="40" t="s">
        <v>9</v>
      </c>
    </row>
    <row r="10" spans="1:17" ht="18.75" customHeight="1" x14ac:dyDescent="0.25">
      <c r="A10" s="23">
        <v>1</v>
      </c>
      <c r="B10" s="24">
        <v>833</v>
      </c>
      <c r="C10" s="51" t="s">
        <v>12</v>
      </c>
      <c r="D10" s="51">
        <v>2012</v>
      </c>
      <c r="E10" s="51">
        <v>13373</v>
      </c>
      <c r="F10" s="52">
        <v>43805</v>
      </c>
      <c r="G10" s="53"/>
      <c r="H10" s="54" t="s">
        <v>13</v>
      </c>
      <c r="I10" s="55" t="s">
        <v>14</v>
      </c>
      <c r="J10" s="56" t="s">
        <v>15</v>
      </c>
      <c r="K10" s="57" t="s">
        <v>16</v>
      </c>
      <c r="L10" s="53" t="s">
        <v>35</v>
      </c>
      <c r="M10" s="55">
        <v>6</v>
      </c>
      <c r="N10" s="33">
        <v>0</v>
      </c>
      <c r="O10" s="25">
        <f>N10*M10</f>
        <v>0</v>
      </c>
      <c r="P10" s="27"/>
      <c r="Q10" s="28"/>
    </row>
    <row r="11" spans="1:17" ht="18.75" customHeight="1" x14ac:dyDescent="0.25">
      <c r="A11" s="11">
        <v>2</v>
      </c>
      <c r="B11" s="7">
        <v>834</v>
      </c>
      <c r="C11" s="41" t="s">
        <v>12</v>
      </c>
      <c r="D11" s="41">
        <v>2012</v>
      </c>
      <c r="E11" s="41">
        <v>13373</v>
      </c>
      <c r="F11" s="42">
        <v>43805</v>
      </c>
      <c r="G11" s="43"/>
      <c r="H11" s="44" t="s">
        <v>17</v>
      </c>
      <c r="I11" s="45" t="s">
        <v>18</v>
      </c>
      <c r="J11" s="46" t="s">
        <v>19</v>
      </c>
      <c r="K11" s="47" t="s">
        <v>20</v>
      </c>
      <c r="L11" s="43" t="s">
        <v>36</v>
      </c>
      <c r="M11" s="45">
        <v>4</v>
      </c>
      <c r="N11" s="48">
        <v>0</v>
      </c>
      <c r="O11" s="49">
        <f t="shared" ref="O11:O19" si="0">N11*M11</f>
        <v>0</v>
      </c>
      <c r="P11" s="29"/>
      <c r="Q11" s="30"/>
    </row>
    <row r="12" spans="1:17" ht="18.75" customHeight="1" x14ac:dyDescent="0.25">
      <c r="A12" s="11">
        <v>3</v>
      </c>
      <c r="B12" s="7">
        <v>835</v>
      </c>
      <c r="C12" s="41" t="s">
        <v>12</v>
      </c>
      <c r="D12" s="41">
        <v>2012</v>
      </c>
      <c r="E12" s="41">
        <v>13373</v>
      </c>
      <c r="F12" s="42">
        <v>43805</v>
      </c>
      <c r="G12" s="43"/>
      <c r="H12" s="44" t="s">
        <v>21</v>
      </c>
      <c r="I12" s="45" t="s">
        <v>22</v>
      </c>
      <c r="J12" s="46" t="s">
        <v>23</v>
      </c>
      <c r="K12" s="47" t="s">
        <v>24</v>
      </c>
      <c r="L12" s="43" t="s">
        <v>37</v>
      </c>
      <c r="M12" s="45">
        <v>4</v>
      </c>
      <c r="N12" s="48">
        <v>0</v>
      </c>
      <c r="O12" s="49">
        <f t="shared" si="0"/>
        <v>0</v>
      </c>
      <c r="P12" s="29"/>
      <c r="Q12" s="30"/>
    </row>
    <row r="13" spans="1:17" ht="18.75" customHeight="1" x14ac:dyDescent="0.25">
      <c r="A13" s="11">
        <v>4</v>
      </c>
      <c r="B13" s="7">
        <v>836</v>
      </c>
      <c r="C13" s="41" t="s">
        <v>12</v>
      </c>
      <c r="D13" s="41">
        <v>2012</v>
      </c>
      <c r="E13" s="41">
        <v>13373</v>
      </c>
      <c r="F13" s="42">
        <v>43805</v>
      </c>
      <c r="G13" s="43"/>
      <c r="H13" s="44" t="s">
        <v>25</v>
      </c>
      <c r="I13" s="45" t="s">
        <v>22</v>
      </c>
      <c r="J13" s="46" t="s">
        <v>23</v>
      </c>
      <c r="K13" s="47" t="s">
        <v>26</v>
      </c>
      <c r="L13" s="43" t="s">
        <v>38</v>
      </c>
      <c r="M13" s="45">
        <v>4</v>
      </c>
      <c r="N13" s="48">
        <v>0</v>
      </c>
      <c r="O13" s="49">
        <f t="shared" si="0"/>
        <v>0</v>
      </c>
      <c r="P13" s="29"/>
      <c r="Q13" s="30"/>
    </row>
    <row r="14" spans="1:17" ht="18.75" customHeight="1" x14ac:dyDescent="0.25">
      <c r="A14" s="11">
        <v>5</v>
      </c>
      <c r="B14" s="7">
        <v>837</v>
      </c>
      <c r="C14" s="41" t="s">
        <v>12</v>
      </c>
      <c r="D14" s="41">
        <v>2012</v>
      </c>
      <c r="E14" s="41">
        <v>13373</v>
      </c>
      <c r="F14" s="42">
        <v>43805</v>
      </c>
      <c r="G14" s="43"/>
      <c r="H14" s="44" t="s">
        <v>27</v>
      </c>
      <c r="I14" s="45" t="s">
        <v>22</v>
      </c>
      <c r="J14" s="46" t="s">
        <v>23</v>
      </c>
      <c r="K14" s="50" t="s">
        <v>28</v>
      </c>
      <c r="L14" s="43" t="s">
        <v>39</v>
      </c>
      <c r="M14" s="45">
        <v>4</v>
      </c>
      <c r="N14" s="48">
        <v>0</v>
      </c>
      <c r="O14" s="49">
        <f t="shared" si="0"/>
        <v>0</v>
      </c>
      <c r="P14" s="29"/>
      <c r="Q14" s="30"/>
    </row>
    <row r="15" spans="1:17" ht="18.75" customHeight="1" x14ac:dyDescent="0.25">
      <c r="A15" s="11">
        <v>6</v>
      </c>
      <c r="B15" s="7">
        <v>838</v>
      </c>
      <c r="C15" s="41" t="s">
        <v>12</v>
      </c>
      <c r="D15" s="41">
        <v>2012</v>
      </c>
      <c r="E15" s="41">
        <v>13373</v>
      </c>
      <c r="F15" s="42">
        <v>43805</v>
      </c>
      <c r="G15" s="43"/>
      <c r="H15" s="44" t="s">
        <v>29</v>
      </c>
      <c r="I15" s="45" t="s">
        <v>30</v>
      </c>
      <c r="J15" s="46" t="s">
        <v>31</v>
      </c>
      <c r="K15" s="47" t="s">
        <v>32</v>
      </c>
      <c r="L15" s="43" t="s">
        <v>40</v>
      </c>
      <c r="M15" s="45">
        <v>6</v>
      </c>
      <c r="N15" s="48">
        <v>0</v>
      </c>
      <c r="O15" s="49">
        <f t="shared" si="0"/>
        <v>0</v>
      </c>
      <c r="P15" s="29"/>
      <c r="Q15" s="30"/>
    </row>
    <row r="16" spans="1:17" ht="18.75" customHeight="1" x14ac:dyDescent="0.25">
      <c r="A16" s="11">
        <v>7</v>
      </c>
      <c r="B16" s="7">
        <v>839</v>
      </c>
      <c r="C16" s="41" t="s">
        <v>33</v>
      </c>
      <c r="D16" s="41">
        <v>2845</v>
      </c>
      <c r="E16" s="41">
        <v>13934</v>
      </c>
      <c r="F16" s="42">
        <v>43808</v>
      </c>
      <c r="G16" s="43" t="s">
        <v>34</v>
      </c>
      <c r="H16" s="44" t="s">
        <v>17</v>
      </c>
      <c r="I16" s="45" t="s">
        <v>18</v>
      </c>
      <c r="J16" s="46" t="s">
        <v>18</v>
      </c>
      <c r="K16" s="47" t="s">
        <v>20</v>
      </c>
      <c r="L16" s="43" t="s">
        <v>36</v>
      </c>
      <c r="M16" s="45">
        <v>1</v>
      </c>
      <c r="N16" s="48">
        <v>0</v>
      </c>
      <c r="O16" s="49">
        <f t="shared" si="0"/>
        <v>0</v>
      </c>
      <c r="P16" s="29"/>
      <c r="Q16" s="30"/>
    </row>
    <row r="17" spans="1:17" ht="18.75" customHeight="1" x14ac:dyDescent="0.25">
      <c r="A17" s="11">
        <v>8</v>
      </c>
      <c r="B17" s="7">
        <v>840</v>
      </c>
      <c r="C17" s="41" t="s">
        <v>33</v>
      </c>
      <c r="D17" s="41">
        <v>2845</v>
      </c>
      <c r="E17" s="41">
        <v>13934</v>
      </c>
      <c r="F17" s="42">
        <v>43808</v>
      </c>
      <c r="G17" s="43" t="s">
        <v>34</v>
      </c>
      <c r="H17" s="44" t="s">
        <v>21</v>
      </c>
      <c r="I17" s="45" t="s">
        <v>22</v>
      </c>
      <c r="J17" s="46" t="s">
        <v>22</v>
      </c>
      <c r="K17" s="47" t="s">
        <v>24</v>
      </c>
      <c r="L17" s="43" t="s">
        <v>37</v>
      </c>
      <c r="M17" s="45">
        <v>1</v>
      </c>
      <c r="N17" s="48">
        <v>0</v>
      </c>
      <c r="O17" s="49">
        <f t="shared" si="0"/>
        <v>0</v>
      </c>
      <c r="P17" s="29"/>
      <c r="Q17" s="30"/>
    </row>
    <row r="18" spans="1:17" ht="18.75" customHeight="1" x14ac:dyDescent="0.25">
      <c r="A18" s="11">
        <v>9</v>
      </c>
      <c r="B18" s="7">
        <v>841</v>
      </c>
      <c r="C18" s="41" t="s">
        <v>33</v>
      </c>
      <c r="D18" s="41">
        <v>2845</v>
      </c>
      <c r="E18" s="41">
        <v>13934</v>
      </c>
      <c r="F18" s="42">
        <v>43808</v>
      </c>
      <c r="G18" s="43" t="s">
        <v>34</v>
      </c>
      <c r="H18" s="44" t="s">
        <v>25</v>
      </c>
      <c r="I18" s="45" t="s">
        <v>22</v>
      </c>
      <c r="J18" s="46" t="s">
        <v>22</v>
      </c>
      <c r="K18" s="47" t="s">
        <v>26</v>
      </c>
      <c r="L18" s="43" t="s">
        <v>38</v>
      </c>
      <c r="M18" s="45">
        <v>1</v>
      </c>
      <c r="N18" s="48">
        <v>0</v>
      </c>
      <c r="O18" s="49">
        <f t="shared" si="0"/>
        <v>0</v>
      </c>
      <c r="P18" s="29"/>
      <c r="Q18" s="30"/>
    </row>
    <row r="19" spans="1:17" ht="18.75" customHeight="1" thickBot="1" x14ac:dyDescent="0.3">
      <c r="A19" s="12">
        <v>10</v>
      </c>
      <c r="B19" s="13">
        <v>842</v>
      </c>
      <c r="C19" s="58" t="s">
        <v>33</v>
      </c>
      <c r="D19" s="58">
        <v>2845</v>
      </c>
      <c r="E19" s="58">
        <v>13934</v>
      </c>
      <c r="F19" s="59">
        <v>43808</v>
      </c>
      <c r="G19" s="60" t="s">
        <v>34</v>
      </c>
      <c r="H19" s="61" t="s">
        <v>27</v>
      </c>
      <c r="I19" s="62" t="s">
        <v>22</v>
      </c>
      <c r="J19" s="63" t="s">
        <v>22</v>
      </c>
      <c r="K19" s="64" t="s">
        <v>28</v>
      </c>
      <c r="L19" s="60" t="s">
        <v>39</v>
      </c>
      <c r="M19" s="62">
        <v>1</v>
      </c>
      <c r="N19" s="65">
        <v>0</v>
      </c>
      <c r="O19" s="66">
        <f t="shared" si="0"/>
        <v>0</v>
      </c>
      <c r="P19" s="31"/>
      <c r="Q19" s="32"/>
    </row>
    <row r="20" spans="1:17" x14ac:dyDescent="0.25">
      <c r="A20" s="3"/>
      <c r="B20" s="3"/>
      <c r="C20" s="3"/>
      <c r="D20" s="3"/>
      <c r="E20" s="3"/>
      <c r="F20" s="3"/>
      <c r="G20" s="3"/>
      <c r="H20" s="5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5"/>
      <c r="I21" s="3"/>
      <c r="J21" s="3"/>
      <c r="K21" s="3"/>
      <c r="L21" s="3"/>
      <c r="M21" s="3"/>
      <c r="N21" s="22" t="s">
        <v>10</v>
      </c>
      <c r="O21" s="26">
        <f>SUM(O10:O19)</f>
        <v>0</v>
      </c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5"/>
      <c r="I22" s="3"/>
      <c r="J22" s="3"/>
      <c r="K22" s="3"/>
      <c r="L22" s="3"/>
      <c r="M22" s="3"/>
      <c r="N22" s="22" t="s">
        <v>11</v>
      </c>
      <c r="O22" s="26">
        <f>O21 * 1.21</f>
        <v>0</v>
      </c>
      <c r="P22" s="3"/>
      <c r="Q22" s="3"/>
    </row>
  </sheetData>
  <sheetProtection algorithmName="SHA-512" hashValue="FW+nay8tivXOVNDvNxFXbEOetpYwMiPYLsCuXSenDSHl7JVoVyPz0z85Yl7mo/p6DvEUwTuEKXCsXei+H0MMCQ==" saltValue="bUQQCYa/+TGXayYJrsCmpg==" spinCount="100000" sheet="1" objects="1" scenarios="1"/>
  <mergeCells count="1">
    <mergeCell ref="A9:L9"/>
  </mergeCells>
  <hyperlinks>
    <hyperlink ref="K10" r:id="rId1" xr:uid="{40221818-CB1D-470A-907E-27D5C1D8D295}"/>
    <hyperlink ref="K11" r:id="rId2" xr:uid="{CFBC8CD4-8C88-4ED5-9B72-A97F367CDBC9}"/>
    <hyperlink ref="K12" r:id="rId3" xr:uid="{D83A9A27-F218-499D-B9B8-B618B2B61393}"/>
    <hyperlink ref="K13" r:id="rId4" xr:uid="{2980C796-905F-4765-B747-6AFBE3304F35}"/>
    <hyperlink ref="K14" r:id="rId5" xr:uid="{EF46CAEA-D885-470C-BE00-9D4B6ADC4AB4}"/>
    <hyperlink ref="K15" r:id="rId6" xr:uid="{2DA2B7B3-BBFD-48B6-B5B5-805646C1B7DD}"/>
    <hyperlink ref="K16" r:id="rId7" xr:uid="{1E36A242-8D76-429F-9EF8-F1B083E1D9AE}"/>
    <hyperlink ref="K17" r:id="rId8" xr:uid="{21FD1EA3-6BD3-4251-AF25-02AD90159D29}"/>
    <hyperlink ref="K18" r:id="rId9" xr:uid="{623C0DA3-DF55-4EB5-991B-68761D5B4633}"/>
    <hyperlink ref="K19" r:id="rId10" xr:uid="{333E45E3-E204-4772-A863-AFC49E7D07A0}"/>
  </hyperlinks>
  <pageMargins left="0.7" right="0.7" top="0.78740157499999996" bottom="0.78740157499999996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Barsukova, Ekaterina</dc:creator>
  <cp:lastModifiedBy>Barsukova, Ekaterina</cp:lastModifiedBy>
  <dcterms:created xsi:type="dcterms:W3CDTF">2019-12-05T12:33:05Z</dcterms:created>
  <dcterms:modified xsi:type="dcterms:W3CDTF">2019-12-09T12:24:22Z</dcterms:modified>
</cp:coreProperties>
</file>