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Operativní řízení fakulty\Gemin VZMR\xxxxx - Tonery 5A_2019\"/>
    </mc:Choice>
  </mc:AlternateContent>
  <bookViews>
    <workbookView xWindow="0" yWindow="0" windowWidth="28800" windowHeight="13830"/>
  </bookViews>
  <sheets>
    <sheet name="Tabulka hodnocení" sheetId="1" r:id="rId1"/>
  </sheets>
  <calcPr calcId="162913"/>
</workbook>
</file>

<file path=xl/calcChain.xml><?xml version="1.0" encoding="utf-8"?>
<calcChain xmlns="http://schemas.openxmlformats.org/spreadsheetml/2006/main">
  <c r="I8" i="1" l="1"/>
  <c r="I9" i="1" l="1"/>
  <c r="I11" i="1" l="1"/>
  <c r="I10" i="1"/>
  <c r="I12" i="1"/>
  <c r="I13" i="1"/>
  <c r="I14" i="1"/>
  <c r="I15" i="1"/>
  <c r="I16" i="1"/>
  <c r="I17" i="1"/>
  <c r="I18" i="1"/>
  <c r="I19" i="1"/>
  <c r="I20" i="1"/>
  <c r="I21" i="1"/>
  <c r="I23" i="1" l="1"/>
  <c r="I24" i="1" s="1"/>
</calcChain>
</file>

<file path=xl/sharedStrings.xml><?xml version="1.0" encoding="utf-8"?>
<sst xmlns="http://schemas.openxmlformats.org/spreadsheetml/2006/main" count="53" uniqueCount="37">
  <si>
    <t xml:space="preserve">                     </t>
  </si>
  <si>
    <t>Položka</t>
  </si>
  <si>
    <t>Počet kusů</t>
  </si>
  <si>
    <t>Nabídková cena za 1ks bez DPH v Kč</t>
  </si>
  <si>
    <t>Celková cena bez DPH</t>
  </si>
  <si>
    <t>PN výrobce</t>
  </si>
  <si>
    <t/>
  </si>
  <si>
    <t>Celkem bez DPH [CZK]</t>
  </si>
  <si>
    <t>Celkem s DPH [CZK]</t>
  </si>
  <si>
    <t>Popis, tech. specifikace</t>
  </si>
  <si>
    <t xml:space="preserve">Tabulka pro hodnocení nabídky: FEL, Tonery 5A/2019 - NP </t>
  </si>
  <si>
    <t>Originální zobrazovací válec Konica Minolta DR-311K (KM BH C360), Black, 120 000 stran, PN: A0XV0RD</t>
  </si>
  <si>
    <t>Originální Xerox odpadní nádoba pro WC7425, 44 000 stran, PN: 008R13061</t>
  </si>
  <si>
    <t>Originální toner Konica Minolta TN-312K, Black, 20 000 stran, PN: 8938-705</t>
  </si>
  <si>
    <t>Originální toner HP CE278AD Dual pack, Black, 2x 2100 stran, PN: CE278AD</t>
  </si>
  <si>
    <t>Originální Toner Brother TN-326BK, Black, 4000 stran, PN: TN326BK</t>
  </si>
  <si>
    <t>Originální inkoust HP CN631A, Light Magenta, 300ml, PN: CN631A</t>
  </si>
  <si>
    <t>Sada originálních tonerů pro OKI MC 362, Cyan, Magenta, Yellow, Black, 3x 2000 stran, 3500 stran, PN: 44469706, 44469705, 44469704, 44469803</t>
  </si>
  <si>
    <t>Kompatibilní inkoust HP 655, Black, 21ml, PN: CZ109AE</t>
  </si>
  <si>
    <t>Kompatibilní inkoust HP 655, Cyan, 12ml, PN: CZ110AE</t>
  </si>
  <si>
    <t>Kompatibilní inkoust HP 655, Magenta, 12ml, PN: CZ111AE</t>
  </si>
  <si>
    <t>Kompatibilní inkoust HP 655, Yellow, 12ml, PN: CZ112AE</t>
  </si>
  <si>
    <t>Originální toner HP 12A, Black, 2000 stran, PN: Q2612A</t>
  </si>
  <si>
    <t>Originální toner HP 49X, Black, 6000 stran, PN: Q5949X</t>
  </si>
  <si>
    <t>Kompatibilní toner HP 15X, Black, 3500 stran, PN: C7115X</t>
  </si>
  <si>
    <t>havlicr@fel.cvut.cz</t>
  </si>
  <si>
    <t>mejzrlen@fel.cvut.cz</t>
  </si>
  <si>
    <t>rouhopet@fel.cvut.cz</t>
  </si>
  <si>
    <t>dockal@fel.cvut.cz</t>
  </si>
  <si>
    <t>kubr@fel.cvut.cz</t>
  </si>
  <si>
    <t>havelko@fel.cvut.cz</t>
  </si>
  <si>
    <t>řádek</t>
  </si>
  <si>
    <t>Místo dodání:</t>
  </si>
  <si>
    <t>Identifikace firmy:</t>
  </si>
  <si>
    <t>ČVUT FEL
místnost C4-365
Technická 2
160 00  Praha 6</t>
  </si>
  <si>
    <t>Žadatel nákupu</t>
  </si>
  <si>
    <t>Vyplňte, prosím, jen žlutá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</si>
</sst>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č&quot;;[Red]\-#,##0.00\ &quot;Kč&quot;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Roboto"/>
    </font>
    <font>
      <b/>
      <i/>
      <sz val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8" fontId="0" fillId="0" borderId="1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right" vertical="center"/>
    </xf>
    <xf numFmtId="8" fontId="0" fillId="33" borderId="10" xfId="0" applyNumberFormat="1" applyFont="1" applyFill="1" applyBorder="1" applyAlignment="1" applyProtection="1">
      <alignment horizontal="right" vertical="center"/>
      <protection locked="0"/>
    </xf>
    <xf numFmtId="0" fontId="0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33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0" xfId="0" applyNumberFormat="1" applyFont="1" applyFill="1" applyBorder="1" applyAlignment="1" applyProtection="1">
      <alignment horizontal="left" vertical="top" wrapText="1"/>
      <protection locked="0"/>
    </xf>
    <xf numFmtId="8" fontId="0" fillId="33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vertical="center" wrapText="1"/>
    </xf>
    <xf numFmtId="0" fontId="23" fillId="34" borderId="10" xfId="0" applyFont="1" applyFill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E1" zoomScaleNormal="100" workbookViewId="0">
      <selection activeCell="F13" sqref="F13"/>
    </sheetView>
  </sheetViews>
  <sheetFormatPr defaultRowHeight="15"/>
  <cols>
    <col min="1" max="1" width="18.5703125" style="24" hidden="1" customWidth="1"/>
    <col min="2" max="2" width="5" style="24" hidden="1" customWidth="1"/>
    <col min="3" max="4" width="6" style="24" hidden="1" customWidth="1"/>
    <col min="5" max="5" width="7.5703125" style="27" bestFit="1" customWidth="1"/>
    <col min="6" max="6" width="35.7109375" style="9" customWidth="1"/>
    <col min="7" max="7" width="6" style="27" customWidth="1"/>
    <col min="8" max="8" width="22.85546875" style="8" bestFit="1" customWidth="1"/>
    <col min="9" max="9" width="15.28515625" style="11" bestFit="1" customWidth="1"/>
    <col min="10" max="10" width="28.5703125" style="16" bestFit="1" customWidth="1"/>
    <col min="11" max="11" width="15.28515625" style="16" bestFit="1" customWidth="1"/>
    <col min="12" max="16384" width="9.140625" style="1"/>
  </cols>
  <sheetData>
    <row r="1" spans="1:11" ht="32.25" customHeight="1">
      <c r="E1" s="25" t="s">
        <v>10</v>
      </c>
      <c r="F1" s="26"/>
      <c r="G1" s="26"/>
      <c r="H1" s="6"/>
      <c r="I1" s="26"/>
      <c r="J1" s="6"/>
      <c r="K1" s="6"/>
    </row>
    <row r="2" spans="1:11">
      <c r="E2" s="27" t="s">
        <v>0</v>
      </c>
    </row>
    <row r="3" spans="1:11" ht="60.75" customHeight="1">
      <c r="E3" s="28" t="s">
        <v>32</v>
      </c>
      <c r="F3" s="29" t="s">
        <v>34</v>
      </c>
      <c r="G3" s="20"/>
      <c r="I3" s="17" t="s">
        <v>33</v>
      </c>
      <c r="J3" s="22"/>
    </row>
    <row r="5" spans="1:11">
      <c r="J5" s="21" t="s">
        <v>36</v>
      </c>
    </row>
    <row r="6" spans="1:11" s="4" customFormat="1">
      <c r="A6" s="24"/>
      <c r="B6" s="24"/>
      <c r="C6" s="24"/>
      <c r="D6" s="24"/>
      <c r="E6" s="27"/>
      <c r="F6" s="9"/>
      <c r="G6" s="27"/>
      <c r="H6" s="8"/>
      <c r="I6" s="11"/>
      <c r="J6" s="7"/>
      <c r="K6" s="16"/>
    </row>
    <row r="7" spans="1:11" ht="30">
      <c r="A7" s="30" t="s">
        <v>35</v>
      </c>
      <c r="B7" s="30"/>
      <c r="C7" s="30"/>
      <c r="D7" s="31" t="s">
        <v>31</v>
      </c>
      <c r="E7" s="19" t="s">
        <v>1</v>
      </c>
      <c r="F7" s="19"/>
      <c r="G7" s="18" t="s">
        <v>2</v>
      </c>
      <c r="H7" s="36" t="s">
        <v>3</v>
      </c>
      <c r="I7" s="5" t="s">
        <v>4</v>
      </c>
      <c r="J7" s="36" t="s">
        <v>9</v>
      </c>
      <c r="K7" s="36" t="s">
        <v>5</v>
      </c>
    </row>
    <row r="8" spans="1:11" ht="38.25">
      <c r="A8" s="32" t="s">
        <v>25</v>
      </c>
      <c r="B8" s="32">
        <v>5872</v>
      </c>
      <c r="C8" s="32">
        <v>13104</v>
      </c>
      <c r="D8" s="32">
        <v>313</v>
      </c>
      <c r="E8" s="2">
        <v>1</v>
      </c>
      <c r="F8" s="33" t="s">
        <v>11</v>
      </c>
      <c r="G8" s="10">
        <v>1</v>
      </c>
      <c r="H8" s="23">
        <v>0</v>
      </c>
      <c r="I8" s="3">
        <f>G8 * H8</f>
        <v>0</v>
      </c>
      <c r="J8" s="13"/>
      <c r="K8" s="14"/>
    </row>
    <row r="9" spans="1:11" s="4" customFormat="1" ht="25.5">
      <c r="A9" s="32" t="s">
        <v>26</v>
      </c>
      <c r="B9" s="32">
        <v>2070</v>
      </c>
      <c r="C9" s="32">
        <v>13132</v>
      </c>
      <c r="D9" s="32">
        <v>314</v>
      </c>
      <c r="E9" s="2">
        <v>2</v>
      </c>
      <c r="F9" s="33" t="s">
        <v>12</v>
      </c>
      <c r="G9" s="10">
        <v>4</v>
      </c>
      <c r="H9" s="23">
        <v>0</v>
      </c>
      <c r="I9" s="3">
        <f t="shared" ref="I9:I10" si="0">G9 * H9</f>
        <v>0</v>
      </c>
      <c r="J9" s="12"/>
      <c r="K9" s="12"/>
    </row>
    <row r="10" spans="1:11" ht="25.5">
      <c r="A10" s="32" t="s">
        <v>25</v>
      </c>
      <c r="B10" s="32">
        <v>5872</v>
      </c>
      <c r="C10" s="32">
        <v>13104</v>
      </c>
      <c r="D10" s="32">
        <v>332</v>
      </c>
      <c r="E10" s="2">
        <v>3</v>
      </c>
      <c r="F10" s="33" t="s">
        <v>13</v>
      </c>
      <c r="G10" s="10">
        <v>5</v>
      </c>
      <c r="H10" s="23">
        <v>0</v>
      </c>
      <c r="I10" s="3">
        <f t="shared" si="0"/>
        <v>0</v>
      </c>
      <c r="J10" s="13"/>
      <c r="K10" s="14" t="s">
        <v>6</v>
      </c>
    </row>
    <row r="11" spans="1:11" s="4" customFormat="1" ht="25.5">
      <c r="A11" s="32" t="s">
        <v>27</v>
      </c>
      <c r="B11" s="32">
        <v>2288</v>
      </c>
      <c r="C11" s="32">
        <v>13131</v>
      </c>
      <c r="D11" s="32">
        <v>350</v>
      </c>
      <c r="E11" s="2">
        <v>4</v>
      </c>
      <c r="F11" s="33" t="s">
        <v>14</v>
      </c>
      <c r="G11" s="10">
        <v>3</v>
      </c>
      <c r="H11" s="23">
        <v>0</v>
      </c>
      <c r="I11" s="3">
        <f>G11 * H11</f>
        <v>0</v>
      </c>
      <c r="J11" s="13"/>
      <c r="K11" s="14"/>
    </row>
    <row r="12" spans="1:11" ht="25.5">
      <c r="A12" s="32" t="s">
        <v>26</v>
      </c>
      <c r="B12" s="32">
        <v>2070</v>
      </c>
      <c r="C12" s="32">
        <v>13394</v>
      </c>
      <c r="D12" s="32">
        <v>395</v>
      </c>
      <c r="E12" s="2">
        <v>5</v>
      </c>
      <c r="F12" s="33" t="s">
        <v>15</v>
      </c>
      <c r="G12" s="10">
        <v>1</v>
      </c>
      <c r="H12" s="23">
        <v>0</v>
      </c>
      <c r="I12" s="3">
        <f>G12 * H12</f>
        <v>0</v>
      </c>
      <c r="J12" s="13" t="s">
        <v>6</v>
      </c>
      <c r="K12" s="14" t="s">
        <v>6</v>
      </c>
    </row>
    <row r="13" spans="1:11" ht="25.5">
      <c r="A13" s="34" t="s">
        <v>28</v>
      </c>
      <c r="B13" s="32">
        <v>3919</v>
      </c>
      <c r="C13" s="32">
        <v>13373</v>
      </c>
      <c r="D13" s="32">
        <v>413</v>
      </c>
      <c r="E13" s="2">
        <v>6</v>
      </c>
      <c r="F13" s="33" t="s">
        <v>16</v>
      </c>
      <c r="G13" s="10">
        <v>1</v>
      </c>
      <c r="H13" s="23">
        <v>0</v>
      </c>
      <c r="I13" s="3">
        <f t="shared" ref="I13:I14" si="1">G13 * H13</f>
        <v>0</v>
      </c>
      <c r="J13" s="13" t="s">
        <v>6</v>
      </c>
      <c r="K13" s="14" t="s">
        <v>6</v>
      </c>
    </row>
    <row r="14" spans="1:11" ht="51">
      <c r="A14" s="32" t="s">
        <v>29</v>
      </c>
      <c r="B14" s="32">
        <v>7504</v>
      </c>
      <c r="C14" s="32">
        <v>13139</v>
      </c>
      <c r="D14" s="32">
        <v>477</v>
      </c>
      <c r="E14" s="2">
        <v>7</v>
      </c>
      <c r="F14" s="33" t="s">
        <v>17</v>
      </c>
      <c r="G14" s="10">
        <v>1</v>
      </c>
      <c r="H14" s="23">
        <v>0</v>
      </c>
      <c r="I14" s="3">
        <f t="shared" si="1"/>
        <v>0</v>
      </c>
      <c r="J14" s="13" t="s">
        <v>6</v>
      </c>
      <c r="K14" s="14" t="s">
        <v>6</v>
      </c>
    </row>
    <row r="15" spans="1:11" ht="25.5">
      <c r="A15" s="32" t="s">
        <v>30</v>
      </c>
      <c r="B15" s="32">
        <v>2123</v>
      </c>
      <c r="C15" s="32">
        <v>13113</v>
      </c>
      <c r="D15" s="32">
        <v>478</v>
      </c>
      <c r="E15" s="2">
        <v>8</v>
      </c>
      <c r="F15" s="33" t="s">
        <v>18</v>
      </c>
      <c r="G15" s="10">
        <v>1</v>
      </c>
      <c r="H15" s="23">
        <v>0</v>
      </c>
      <c r="I15" s="3">
        <f>G15 * H15</f>
        <v>0</v>
      </c>
      <c r="J15" s="13" t="s">
        <v>6</v>
      </c>
      <c r="K15" s="14" t="s">
        <v>6</v>
      </c>
    </row>
    <row r="16" spans="1:11" ht="25.5">
      <c r="A16" s="32" t="s">
        <v>30</v>
      </c>
      <c r="B16" s="32">
        <v>2123</v>
      </c>
      <c r="C16" s="32">
        <v>13113</v>
      </c>
      <c r="D16" s="32">
        <v>479</v>
      </c>
      <c r="E16" s="2">
        <v>9</v>
      </c>
      <c r="F16" s="33" t="s">
        <v>19</v>
      </c>
      <c r="G16" s="10">
        <v>1</v>
      </c>
      <c r="H16" s="23">
        <v>0</v>
      </c>
      <c r="I16" s="3">
        <f t="shared" ref="I16:I21" si="2">G16 * H16</f>
        <v>0</v>
      </c>
      <c r="J16" s="13"/>
      <c r="K16" s="14"/>
    </row>
    <row r="17" spans="1:11" ht="25.5">
      <c r="A17" s="32" t="s">
        <v>30</v>
      </c>
      <c r="B17" s="32">
        <v>2123</v>
      </c>
      <c r="C17" s="32">
        <v>13113</v>
      </c>
      <c r="D17" s="32">
        <v>480</v>
      </c>
      <c r="E17" s="2">
        <v>10</v>
      </c>
      <c r="F17" s="33" t="s">
        <v>20</v>
      </c>
      <c r="G17" s="10">
        <v>1</v>
      </c>
      <c r="H17" s="23">
        <v>0</v>
      </c>
      <c r="I17" s="3">
        <f t="shared" si="2"/>
        <v>0</v>
      </c>
      <c r="J17" s="13"/>
      <c r="K17" s="14"/>
    </row>
    <row r="18" spans="1:11" ht="25.5">
      <c r="A18" s="32" t="s">
        <v>30</v>
      </c>
      <c r="B18" s="32">
        <v>2123</v>
      </c>
      <c r="C18" s="32">
        <v>13113</v>
      </c>
      <c r="D18" s="32">
        <v>481</v>
      </c>
      <c r="E18" s="2">
        <v>11</v>
      </c>
      <c r="F18" s="33" t="s">
        <v>21</v>
      </c>
      <c r="G18" s="10">
        <v>1</v>
      </c>
      <c r="H18" s="23">
        <v>0</v>
      </c>
      <c r="I18" s="3">
        <f t="shared" si="2"/>
        <v>0</v>
      </c>
      <c r="J18" s="13"/>
      <c r="K18" s="14"/>
    </row>
    <row r="19" spans="1:11" ht="25.5">
      <c r="A19" s="32" t="s">
        <v>30</v>
      </c>
      <c r="B19" s="32">
        <v>2123</v>
      </c>
      <c r="C19" s="32">
        <v>13113</v>
      </c>
      <c r="D19" s="32">
        <v>482</v>
      </c>
      <c r="E19" s="2">
        <v>12</v>
      </c>
      <c r="F19" s="33" t="s">
        <v>22</v>
      </c>
      <c r="G19" s="10">
        <v>1</v>
      </c>
      <c r="H19" s="23">
        <v>0</v>
      </c>
      <c r="I19" s="3">
        <f t="shared" si="2"/>
        <v>0</v>
      </c>
      <c r="J19" s="13"/>
      <c r="K19" s="14"/>
    </row>
    <row r="20" spans="1:11" ht="25.5">
      <c r="A20" s="32" t="s">
        <v>27</v>
      </c>
      <c r="B20" s="32">
        <v>2288</v>
      </c>
      <c r="C20" s="32">
        <v>13131</v>
      </c>
      <c r="D20" s="32">
        <v>486</v>
      </c>
      <c r="E20" s="2">
        <v>13</v>
      </c>
      <c r="F20" s="33" t="s">
        <v>23</v>
      </c>
      <c r="G20" s="10">
        <v>2</v>
      </c>
      <c r="H20" s="23">
        <v>0</v>
      </c>
      <c r="I20" s="3">
        <f t="shared" si="2"/>
        <v>0</v>
      </c>
      <c r="J20" s="13"/>
      <c r="K20" s="14"/>
    </row>
    <row r="21" spans="1:11" ht="25.5">
      <c r="A21" s="32" t="s">
        <v>27</v>
      </c>
      <c r="B21" s="32">
        <v>2288</v>
      </c>
      <c r="C21" s="32">
        <v>13131</v>
      </c>
      <c r="D21" s="32">
        <v>499</v>
      </c>
      <c r="E21" s="2">
        <v>14</v>
      </c>
      <c r="F21" s="33" t="s">
        <v>24</v>
      </c>
      <c r="G21" s="10">
        <v>1</v>
      </c>
      <c r="H21" s="23">
        <v>0</v>
      </c>
      <c r="I21" s="3">
        <f t="shared" si="2"/>
        <v>0</v>
      </c>
      <c r="J21" s="13"/>
      <c r="K21" s="14"/>
    </row>
    <row r="22" spans="1:11">
      <c r="G22" s="35"/>
    </row>
    <row r="23" spans="1:11">
      <c r="H23" s="15" t="s">
        <v>7</v>
      </c>
      <c r="I23" s="3">
        <f>SUM(I8:I21)</f>
        <v>0</v>
      </c>
    </row>
    <row r="24" spans="1:11">
      <c r="H24" s="15" t="s">
        <v>8</v>
      </c>
      <c r="I24" s="3">
        <f>I23 * 1.21</f>
        <v>0</v>
      </c>
    </row>
  </sheetData>
  <sheetProtection algorithmName="SHA-512" hashValue="koJ9YqmMATMW4BDlV94pcpb5IL3/fLaLqF7ZdDYt0yv/EG5g9/hcoQKsgz1huxtqsBU+0jy8BBnuG0nIjA+rbQ==" saltValue="nn9TEn/fmamftY/vCxcI6g==" spinCount="100000" sheet="1" objects="1" scenarios="1"/>
  <protectedRanges>
    <protectedRange algorithmName="SHA-512" hashValue="OwrolwX6bdJnheJwR+GTjfaAe36c5piwXl+GvJkaSy7FuiTDghLGJ42LewT6nccmsv3DIhKz2yIkY3y+OrWD1A==" saltValue="NNjecbR738jRKu5ngrGhYQ==" spinCount="100000" sqref="H8:H21 J8:K21" name="Oblast1"/>
  </protectedRanges>
  <mergeCells count="2">
    <mergeCell ref="E7:F7"/>
    <mergeCell ref="A7:C7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2019-05-31T12:29:04Z</cp:lastPrinted>
  <dcterms:created xsi:type="dcterms:W3CDTF">2018-10-23T12:32:31Z</dcterms:created>
  <dcterms:modified xsi:type="dcterms:W3CDTF">2019-05-31T12:30:08Z</dcterms:modified>
</cp:coreProperties>
</file>