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erna\Desktop\cistici prostredky\"/>
    </mc:Choice>
  </mc:AlternateContent>
  <bookViews>
    <workbookView xWindow="480" yWindow="180" windowWidth="27795" windowHeight="12525" activeTab="1"/>
  </bookViews>
  <sheets>
    <sheet name="Krycí_list" sheetId="2" r:id="rId1"/>
    <sheet name="Cenová_nabídka" sheetId="1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23" i="1" l="1"/>
  <c r="J23" i="1" s="1"/>
  <c r="K23" i="1" l="1"/>
  <c r="I33" i="1"/>
  <c r="K33" i="1" s="1"/>
  <c r="J33" i="1" l="1"/>
  <c r="I32" i="1" l="1"/>
  <c r="K32" i="1" s="1"/>
  <c r="I31" i="1"/>
  <c r="J31" i="1" s="1"/>
  <c r="I30" i="1"/>
  <c r="K30" i="1" s="1"/>
  <c r="I29" i="1"/>
  <c r="J29" i="1" s="1"/>
  <c r="I28" i="1"/>
  <c r="K28" i="1" s="1"/>
  <c r="I27" i="1"/>
  <c r="J27" i="1" s="1"/>
  <c r="I24" i="1"/>
  <c r="J24" i="1" s="1"/>
  <c r="I22" i="1"/>
  <c r="K22" i="1" s="1"/>
  <c r="I21" i="1"/>
  <c r="J21" i="1" s="1"/>
  <c r="I20" i="1"/>
  <c r="K20" i="1" s="1"/>
  <c r="I19" i="1"/>
  <c r="J19" i="1" s="1"/>
  <c r="I18" i="1"/>
  <c r="K18" i="1" s="1"/>
  <c r="I17" i="1"/>
  <c r="J17" i="1" s="1"/>
  <c r="I16" i="1"/>
  <c r="K16" i="1" s="1"/>
  <c r="I15" i="1"/>
  <c r="J15" i="1" s="1"/>
  <c r="I14" i="1"/>
  <c r="K14" i="1" s="1"/>
  <c r="I13" i="1"/>
  <c r="J13" i="1" s="1"/>
  <c r="I12" i="1"/>
  <c r="K12" i="1" s="1"/>
  <c r="I11" i="1"/>
  <c r="J11" i="1" s="1"/>
  <c r="I10" i="1"/>
  <c r="K10" i="1" s="1"/>
  <c r="I9" i="1"/>
  <c r="I8" i="1"/>
  <c r="K8" i="1" s="1"/>
  <c r="I7" i="1"/>
  <c r="K7" i="1" s="1"/>
  <c r="I6" i="1"/>
  <c r="J6" i="1" s="1"/>
  <c r="I5" i="1"/>
  <c r="I34" i="1" l="1"/>
  <c r="J9" i="1"/>
  <c r="K9" i="1"/>
  <c r="K5" i="1"/>
  <c r="J5" i="1"/>
  <c r="K6" i="1"/>
  <c r="J8" i="1"/>
  <c r="J10" i="1"/>
  <c r="J12" i="1"/>
  <c r="J14" i="1"/>
  <c r="J16" i="1"/>
  <c r="J18" i="1"/>
  <c r="J20" i="1"/>
  <c r="J22" i="1"/>
  <c r="J28" i="1"/>
  <c r="J30" i="1"/>
  <c r="J32" i="1"/>
  <c r="K11" i="1"/>
  <c r="K13" i="1"/>
  <c r="K15" i="1"/>
  <c r="K17" i="1"/>
  <c r="K19" i="1"/>
  <c r="K21" i="1"/>
  <c r="K24" i="1"/>
  <c r="K27" i="1"/>
  <c r="K29" i="1"/>
  <c r="K31" i="1"/>
  <c r="J7" i="1"/>
  <c r="J35" i="1" l="1"/>
  <c r="K36" i="1"/>
  <c r="D26" i="2" s="1"/>
</calcChain>
</file>

<file path=xl/sharedStrings.xml><?xml version="1.0" encoding="utf-8"?>
<sst xmlns="http://schemas.openxmlformats.org/spreadsheetml/2006/main" count="133" uniqueCount="97">
  <si>
    <t>Položka</t>
  </si>
  <si>
    <t>Specifikace</t>
  </si>
  <si>
    <t>Cena v Kč bez DPH</t>
  </si>
  <si>
    <t>DPH v Kč</t>
  </si>
  <si>
    <t>Cena celkem v Kč včetně DPH</t>
  </si>
  <si>
    <t xml:space="preserve">sáček 60 l </t>
  </si>
  <si>
    <t>SVB</t>
  </si>
  <si>
    <t xml:space="preserve">role </t>
  </si>
  <si>
    <t xml:space="preserve">za balení </t>
  </si>
  <si>
    <t xml:space="preserve">za ks </t>
  </si>
  <si>
    <t xml:space="preserve">sáček 30 l </t>
  </si>
  <si>
    <t xml:space="preserve">pytle 120 l </t>
  </si>
  <si>
    <t>Cif Cream   500 ml</t>
  </si>
  <si>
    <t>ks</t>
  </si>
  <si>
    <t>WC hit</t>
  </si>
  <si>
    <t>krémový abrazivní čisticí přípravek</t>
  </si>
  <si>
    <t>Gelový prostředek na odstranění rzi, vodního kamene,  močových usazenin a pachů</t>
  </si>
  <si>
    <t>PS v ks za 1 rok</t>
  </si>
  <si>
    <t>Domestos WC blok 40g</t>
  </si>
  <si>
    <t>Domestos 3 v 1 tuhé WC bloky, tři speciální vrstvy, ystém otevírání klece "easy click"</t>
  </si>
  <si>
    <t>Krystal vonný olej</t>
  </si>
  <si>
    <r>
      <t xml:space="preserve">celkem za položku </t>
    </r>
    <r>
      <rPr>
        <b/>
        <sz val="8"/>
        <color theme="1"/>
        <rFont val="Calibri"/>
        <family val="2"/>
        <charset val="238"/>
        <scheme val="minor"/>
      </rPr>
      <t>PS v ks za 1 rok</t>
    </r>
  </si>
  <si>
    <t xml:space="preserve">Osvěžovač Real profi R430 lemon </t>
  </si>
  <si>
    <t>1 l, parfemovaný koncetrovaný prostředek</t>
  </si>
  <si>
    <t>osvěžovač vzduchu, 0,75 ml , svěží lehké  vůně, včetně rozprašovače, dva typy vůní</t>
  </si>
  <si>
    <t>Prášek na praní Sonet 10 kg</t>
  </si>
  <si>
    <t>Sáčky do vysavače</t>
  </si>
  <si>
    <t>papírové sáčky pro TASKI Vento 15 s gumovým těsněním</t>
  </si>
  <si>
    <t>Utěrka mikrovlákno</t>
  </si>
  <si>
    <t>Prachovka flanel</t>
  </si>
  <si>
    <t>hadr na podlahu</t>
  </si>
  <si>
    <t>50x90 cm</t>
  </si>
  <si>
    <t xml:space="preserve">rukavice L </t>
  </si>
  <si>
    <t>krabice</t>
  </si>
  <si>
    <t xml:space="preserve">rukavice M </t>
  </si>
  <si>
    <t>SAVO</t>
  </si>
  <si>
    <t xml:space="preserve">dezinfekční prostředek </t>
  </si>
  <si>
    <t>Houbičky</t>
  </si>
  <si>
    <t>bal</t>
  </si>
  <si>
    <t>Real Green Clean 5 kg</t>
  </si>
  <si>
    <t>prostředek na nádobí</t>
  </si>
  <si>
    <t xml:space="preserve">Real profi R140 5 kg </t>
  </si>
  <si>
    <t>čistící pro středek na skleněné a tvrdé povrchy</t>
  </si>
  <si>
    <t xml:space="preserve">Real profi R100 5 kg </t>
  </si>
  <si>
    <t xml:space="preserve">Real profi R150 5 kg </t>
  </si>
  <si>
    <t>čistící pro středek na ruční mytí omyvatelných podlah a  ploch</t>
  </si>
  <si>
    <t xml:space="preserve">čistící pro středek na strojní mytí podlah </t>
  </si>
  <si>
    <t xml:space="preserve">Real profi R130 5 l </t>
  </si>
  <si>
    <t xml:space="preserve">čistící pro středek na koberce </t>
  </si>
  <si>
    <t>KAIDRI Drying Agent</t>
  </si>
  <si>
    <t xml:space="preserve">KAIBLOONEY Mild Acid </t>
  </si>
  <si>
    <t>3,78 l , viz bezpečnostní list (BL),připouští se variatní řešení pokud bude v souladu s parametry uvedené v  BL</t>
  </si>
  <si>
    <t xml:space="preserve">ks </t>
  </si>
  <si>
    <t>papírové sáčky pro TASKI Vento 8 s gumovým těsněním</t>
  </si>
  <si>
    <t xml:space="preserve">12 mcr. </t>
  </si>
  <si>
    <t>12mcr</t>
  </si>
  <si>
    <t>rozměry 700x1100x0,10, černé barvy, 100 micr</t>
  </si>
  <si>
    <t>pytle do skartovacích strojů- II</t>
  </si>
  <si>
    <t xml:space="preserve">610+(2x295)x1000x0,03 mm, 359 l, Materiál regranulát LDPE </t>
  </si>
  <si>
    <t>40x35 cm</t>
  </si>
  <si>
    <t>200ks v balení, nitrilové bez pudru</t>
  </si>
  <si>
    <t>Počet ks             v balení</t>
  </si>
  <si>
    <t xml:space="preserve">Počet balení za rok </t>
  </si>
  <si>
    <t>40x40 cm, Wypall,Kimberly Tlark, životnost vyprání 300</t>
  </si>
  <si>
    <t>Počet litrů           v balení</t>
  </si>
  <si>
    <t>PS v litrech za 1 rok</t>
  </si>
  <si>
    <t xml:space="preserve">za litr </t>
  </si>
  <si>
    <t>příloha č. 1</t>
  </si>
  <si>
    <t>Krycí list nabídky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</si>
  <si>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</si>
  <si>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</si>
  <si>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</si>
  <si>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</si>
  <si>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</si>
  <si>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</si>
  <si>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</si>
  <si>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</si>
  <si>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</si>
  <si>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</si>
  <si>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kontaktní osoba pro jednání ve věci nabíky</t>
  </si>
  <si>
    <t xml:space="preserve">Údaje o uchazeči </t>
  </si>
  <si>
    <t>Právní forma</t>
  </si>
  <si>
    <t>Sídlo, resp. místo podnikání (u fyzické osoby)</t>
  </si>
  <si>
    <t>včetně DPH</t>
  </si>
  <si>
    <t xml:space="preserve">Celková nabídková cena </t>
  </si>
  <si>
    <t>…………………………………………………………………...………….</t>
  </si>
  <si>
    <t>razítko a podpis oprávněného zástupce uchazeče</t>
  </si>
  <si>
    <t xml:space="preserve">946 ml, viz bezpečnostní list (BL), připouští se variatní řešení pokud bude v souladu s parametry uvedené v  BL </t>
  </si>
  <si>
    <t>obyčejný prací prostředek na hadry- připouští se variantní řešení</t>
  </si>
  <si>
    <t xml:space="preserve">rozměry  8 x 4,5x2,5 cm, 10ks </t>
  </si>
  <si>
    <r>
      <rPr>
        <b/>
        <sz val="12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za všechny položky  (v Kč bez DPH)</t>
    </r>
  </si>
  <si>
    <r>
      <rPr>
        <b/>
        <sz val="12"/>
        <color theme="1"/>
        <rFont val="Calibri"/>
        <family val="2"/>
        <charset val="238"/>
        <scheme val="minor"/>
      </rPr>
      <t>DPH CELKEM</t>
    </r>
    <r>
      <rPr>
        <sz val="11"/>
        <color theme="1"/>
        <rFont val="Calibri"/>
        <family val="2"/>
        <charset val="238"/>
        <scheme val="minor"/>
      </rPr>
      <t xml:space="preserve"> za všechny položky  </t>
    </r>
  </si>
  <si>
    <r>
      <rPr>
        <b/>
        <sz val="12"/>
        <color theme="1"/>
        <rFont val="Calibri"/>
        <family val="2"/>
        <charset val="238"/>
        <scheme val="minor"/>
      </rPr>
      <t xml:space="preserve">CELKEM </t>
    </r>
    <r>
      <rPr>
        <sz val="11"/>
        <color theme="1"/>
        <rFont val="Calibri"/>
        <family val="2"/>
        <charset val="238"/>
        <scheme val="minor"/>
      </rPr>
      <t>za všechny položky  (v Kč včetně DPH)</t>
    </r>
  </si>
  <si>
    <t>Poptávkové řízení - " Dodávka čistících prostředků na rok 2018 "</t>
  </si>
  <si>
    <t>Sanytol, sprej</t>
  </si>
  <si>
    <t xml:space="preserve">SANYTOL UNIVERZÁLNÍ SPREJ 500 ml </t>
  </si>
  <si>
    <t>Poptávkové řízení - " Dodávka čistících prostředků na rok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</si>
</sst>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u/>
      <sz val="10"/>
      <color indexed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44" fontId="8" fillId="4" borderId="2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7" fillId="4" borderId="29" xfId="0" applyFont="1" applyFill="1" applyBorder="1" applyAlignment="1" applyProtection="1">
      <alignment horizontal="left" vertical="center" wrapText="1"/>
      <protection hidden="1"/>
    </xf>
    <xf numFmtId="0" fontId="7" fillId="4" borderId="30" xfId="0" applyFont="1" applyFill="1" applyBorder="1" applyAlignment="1" applyProtection="1">
      <alignment horizontal="left" vertical="center" wrapText="1"/>
      <protection hidden="1"/>
    </xf>
    <xf numFmtId="0" fontId="7" fillId="4" borderId="32" xfId="0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Protection="1">
      <protection locked="0" hidden="1"/>
    </xf>
    <xf numFmtId="0" fontId="7" fillId="2" borderId="29" xfId="0" applyFont="1" applyFill="1" applyBorder="1" applyAlignment="1" applyProtection="1">
      <alignment horizontal="left" vertical="center" wrapText="1"/>
      <protection locked="0" hidden="1"/>
    </xf>
    <xf numFmtId="0" fontId="7" fillId="2" borderId="30" xfId="0" applyFont="1" applyFill="1" applyBorder="1" applyAlignment="1" applyProtection="1">
      <alignment horizontal="left" vertical="center" wrapText="1"/>
      <protection locked="0" hidden="1"/>
    </xf>
    <xf numFmtId="0" fontId="7" fillId="2" borderId="32" xfId="0" applyFont="1" applyFill="1" applyBorder="1" applyAlignment="1" applyProtection="1">
      <alignment horizontal="left" vertical="center" wrapText="1"/>
      <protection locked="0" hidden="1"/>
    </xf>
    <xf numFmtId="0" fontId="7" fillId="2" borderId="0" xfId="0" applyFont="1" applyFill="1" applyBorder="1" applyAlignment="1" applyProtection="1">
      <alignment horizontal="left" vertical="center" wrapText="1"/>
      <protection locked="0"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left" vertical="center" wrapText="1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2" fontId="0" fillId="5" borderId="1" xfId="0" applyNumberFormat="1" applyFill="1" applyBorder="1" applyAlignment="1" applyProtection="1">
      <alignment horizontal="center" vertical="center"/>
      <protection hidden="1"/>
    </xf>
    <xf numFmtId="2" fontId="1" fillId="5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2" fontId="0" fillId="5" borderId="2" xfId="0" applyNumberFormat="1" applyFill="1" applyBorder="1" applyAlignment="1" applyProtection="1">
      <alignment horizontal="center" vertical="center"/>
      <protection hidden="1"/>
    </xf>
    <xf numFmtId="2" fontId="0" fillId="5" borderId="24" xfId="0" applyNumberFormat="1" applyFill="1" applyBorder="1" applyAlignment="1" applyProtection="1">
      <alignment horizontal="center" vertical="center"/>
      <protection hidden="1"/>
    </xf>
    <xf numFmtId="2" fontId="0" fillId="5" borderId="25" xfId="0" applyNumberFormat="1" applyFill="1" applyBorder="1" applyProtection="1">
      <protection hidden="1"/>
    </xf>
    <xf numFmtId="2" fontId="0" fillId="5" borderId="27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2" fontId="13" fillId="5" borderId="27" xfId="0" applyNumberFormat="1" applyFont="1" applyFill="1" applyBorder="1" applyProtection="1">
      <protection hidden="1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locked="0" hidden="1"/>
    </xf>
    <xf numFmtId="0" fontId="0" fillId="2" borderId="0" xfId="0" applyFont="1" applyFill="1" applyBorder="1" applyAlignment="1" applyProtection="1">
      <alignment horizontal="left" vertical="center" wrapText="1"/>
      <protection locked="0" hidden="1"/>
    </xf>
    <xf numFmtId="0" fontId="11" fillId="2" borderId="0" xfId="1" applyFont="1" applyFill="1" applyBorder="1" applyAlignment="1" applyProtection="1">
      <alignment horizontal="left" vertical="center" wrapText="1"/>
      <protection locked="0" hidden="1"/>
    </xf>
    <xf numFmtId="0" fontId="7" fillId="2" borderId="0" xfId="0" applyFont="1" applyFill="1" applyBorder="1" applyAlignment="1" applyProtection="1">
      <protection hidden="1"/>
    </xf>
    <xf numFmtId="0" fontId="7" fillId="2" borderId="28" xfId="0" applyFont="1" applyFill="1" applyBorder="1" applyAlignment="1" applyProtection="1">
      <alignment horizontal="right"/>
      <protection hidden="1"/>
    </xf>
    <xf numFmtId="0" fontId="0" fillId="2" borderId="28" xfId="0" applyFont="1" applyFill="1" applyBorder="1" applyAlignment="1" applyProtection="1">
      <alignment horizontal="right"/>
      <protection hidden="1"/>
    </xf>
    <xf numFmtId="0" fontId="8" fillId="4" borderId="19" xfId="0" applyFont="1" applyFill="1" applyBorder="1" applyAlignment="1" applyProtection="1">
      <alignment horizontal="left" wrapText="1"/>
      <protection hidden="1"/>
    </xf>
    <xf numFmtId="0" fontId="12" fillId="4" borderId="20" xfId="0" applyFont="1" applyFill="1" applyBorder="1" applyAlignment="1" applyProtection="1">
      <alignment wrapText="1"/>
      <protection hidden="1"/>
    </xf>
    <xf numFmtId="0" fontId="12" fillId="4" borderId="21" xfId="0" applyFont="1" applyFill="1" applyBorder="1" applyAlignment="1" applyProtection="1">
      <protection hidden="1"/>
    </xf>
    <xf numFmtId="0" fontId="7" fillId="2" borderId="5" xfId="0" applyFont="1" applyFill="1" applyBorder="1" applyAlignment="1" applyProtection="1">
      <alignment horizontal="left" vertical="center" wrapText="1"/>
      <protection locked="0" hidden="1"/>
    </xf>
    <xf numFmtId="0" fontId="0" fillId="2" borderId="5" xfId="0" applyFont="1" applyFill="1" applyBorder="1" applyAlignment="1" applyProtection="1">
      <alignment horizontal="left" vertical="center" wrapText="1"/>
      <protection locked="0" hidden="1"/>
    </xf>
    <xf numFmtId="0" fontId="0" fillId="2" borderId="6" xfId="0" applyFont="1" applyFill="1" applyBorder="1" applyAlignment="1" applyProtection="1">
      <alignment horizontal="left" vertical="center" wrapText="1"/>
      <protection locked="0"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0" fontId="0" fillId="4" borderId="1" xfId="0" applyFont="1" applyFill="1" applyBorder="1" applyAlignment="1" applyProtection="1">
      <alignment horizontal="left" vertical="center" wrapText="1"/>
      <protection hidden="1"/>
    </xf>
    <xf numFmtId="0" fontId="0" fillId="4" borderId="31" xfId="0" applyFont="1" applyFill="1" applyBorder="1" applyAlignment="1" applyProtection="1">
      <alignment horizontal="left" vertical="center" wrapText="1"/>
      <protection hidden="1"/>
    </xf>
    <xf numFmtId="0" fontId="7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hidden="1"/>
    </xf>
    <xf numFmtId="3" fontId="7" fillId="4" borderId="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0" xfId="0" applyFont="1" applyFill="1" applyBorder="1" applyAlignment="1" applyProtection="1">
      <alignment horizontal="left" vertical="center" wrapText="1"/>
      <protection hidden="1"/>
    </xf>
    <xf numFmtId="0" fontId="10" fillId="4" borderId="0" xfId="1" applyFill="1" applyBorder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locked="0" hidden="1"/>
    </xf>
    <xf numFmtId="0" fontId="0" fillId="2" borderId="0" xfId="0" applyFont="1" applyFill="1" applyAlignment="1" applyProtection="1">
      <alignment horizontal="left" vertical="center"/>
      <protection locked="0" hidden="1"/>
    </xf>
    <xf numFmtId="0" fontId="7" fillId="2" borderId="0" xfId="0" applyFont="1" applyFill="1" applyBorder="1" applyAlignment="1" applyProtection="1">
      <protection locked="0" hidden="1"/>
    </xf>
    <xf numFmtId="0" fontId="0" fillId="2" borderId="0" xfId="0" applyFont="1" applyFill="1" applyBorder="1" applyAlignment="1" applyProtection="1">
      <protection locked="0" hidden="1"/>
    </xf>
    <xf numFmtId="0" fontId="8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2" borderId="4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left" vertical="center" wrapText="1"/>
      <protection locked="0" hidden="1"/>
    </xf>
    <xf numFmtId="0" fontId="0" fillId="2" borderId="1" xfId="0" applyFont="1" applyFill="1" applyBorder="1" applyAlignment="1" applyProtection="1">
      <alignment horizontal="left" vertical="center" wrapText="1"/>
      <protection locked="0" hidden="1"/>
    </xf>
    <xf numFmtId="0" fontId="0" fillId="2" borderId="31" xfId="0" applyFont="1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8" xfId="0" applyBorder="1" applyAlignment="1" applyProtection="1">
      <alignment horizontal="left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left" vertical="center"/>
      <protection hidden="1"/>
    </xf>
    <xf numFmtId="0" fontId="0" fillId="5" borderId="16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5" borderId="17" xfId="0" applyFill="1" applyBorder="1" applyAlignment="1" applyProtection="1">
      <alignment horizontal="left" vertical="center" wrapText="1"/>
      <protection hidden="1"/>
    </xf>
    <xf numFmtId="0" fontId="0" fillId="5" borderId="18" xfId="0" applyFill="1" applyBorder="1" applyAlignment="1" applyProtection="1">
      <alignment horizontal="left" vertical="center" wrapText="1"/>
      <protection hidden="1"/>
    </xf>
    <xf numFmtId="0" fontId="0" fillId="5" borderId="26" xfId="0" applyFill="1" applyBorder="1" applyAlignment="1" applyProtection="1">
      <alignment horizontal="left" vertical="center" wrapText="1"/>
      <protection hidden="1"/>
    </xf>
    <xf numFmtId="0" fontId="0" fillId="5" borderId="22" xfId="0" applyFill="1" applyBorder="1" applyAlignment="1" applyProtection="1">
      <alignment horizontal="left" vertical="center" wrapText="1"/>
      <protection hidden="1"/>
    </xf>
    <xf numFmtId="0" fontId="0" fillId="5" borderId="23" xfId="0" applyFill="1" applyBorder="1" applyAlignment="1" applyProtection="1">
      <alignment horizontal="left" vertical="center" wrapText="1"/>
      <protection hidden="1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opLeftCell="A7" zoomScaleNormal="100" workbookViewId="0">
      <selection activeCell="B16" sqref="B16:D16"/>
    </sheetView>
  </sheetViews>
  <sheetFormatPr defaultRowHeight="15" x14ac:dyDescent="0.25"/>
  <cols>
    <col min="1" max="1" width="21.28515625" customWidth="1"/>
    <col min="2" max="2" width="18.28515625" customWidth="1"/>
    <col min="3" max="3" width="25.42578125" customWidth="1"/>
    <col min="4" max="4" width="24.42578125" customWidth="1"/>
    <col min="257" max="257" width="21.28515625" customWidth="1"/>
    <col min="258" max="258" width="18.28515625" customWidth="1"/>
    <col min="259" max="259" width="25.42578125" customWidth="1"/>
    <col min="260" max="260" width="21" customWidth="1"/>
    <col min="513" max="513" width="21.28515625" customWidth="1"/>
    <col min="514" max="514" width="18.28515625" customWidth="1"/>
    <col min="515" max="515" width="25.42578125" customWidth="1"/>
    <col min="516" max="516" width="21" customWidth="1"/>
    <col min="769" max="769" width="21.28515625" customWidth="1"/>
    <col min="770" max="770" width="18.28515625" customWidth="1"/>
    <col min="771" max="771" width="25.42578125" customWidth="1"/>
    <col min="772" max="772" width="21" customWidth="1"/>
    <col min="1025" max="1025" width="21.28515625" customWidth="1"/>
    <col min="1026" max="1026" width="18.28515625" customWidth="1"/>
    <col min="1027" max="1027" width="25.42578125" customWidth="1"/>
    <col min="1028" max="1028" width="21" customWidth="1"/>
    <col min="1281" max="1281" width="21.28515625" customWidth="1"/>
    <col min="1282" max="1282" width="18.28515625" customWidth="1"/>
    <col min="1283" max="1283" width="25.42578125" customWidth="1"/>
    <col min="1284" max="1284" width="21" customWidth="1"/>
    <col min="1537" max="1537" width="21.28515625" customWidth="1"/>
    <col min="1538" max="1538" width="18.28515625" customWidth="1"/>
    <col min="1539" max="1539" width="25.42578125" customWidth="1"/>
    <col min="1540" max="1540" width="21" customWidth="1"/>
    <col min="1793" max="1793" width="21.28515625" customWidth="1"/>
    <col min="1794" max="1794" width="18.28515625" customWidth="1"/>
    <col min="1795" max="1795" width="25.42578125" customWidth="1"/>
    <col min="1796" max="1796" width="21" customWidth="1"/>
    <col min="2049" max="2049" width="21.28515625" customWidth="1"/>
    <col min="2050" max="2050" width="18.28515625" customWidth="1"/>
    <col min="2051" max="2051" width="25.42578125" customWidth="1"/>
    <col min="2052" max="2052" width="21" customWidth="1"/>
    <col min="2305" max="2305" width="21.28515625" customWidth="1"/>
    <col min="2306" max="2306" width="18.28515625" customWidth="1"/>
    <col min="2307" max="2307" width="25.42578125" customWidth="1"/>
    <col min="2308" max="2308" width="21" customWidth="1"/>
    <col min="2561" max="2561" width="21.28515625" customWidth="1"/>
    <col min="2562" max="2562" width="18.28515625" customWidth="1"/>
    <col min="2563" max="2563" width="25.42578125" customWidth="1"/>
    <col min="2564" max="2564" width="21" customWidth="1"/>
    <col min="2817" max="2817" width="21.28515625" customWidth="1"/>
    <col min="2818" max="2818" width="18.28515625" customWidth="1"/>
    <col min="2819" max="2819" width="25.42578125" customWidth="1"/>
    <col min="2820" max="2820" width="21" customWidth="1"/>
    <col min="3073" max="3073" width="21.28515625" customWidth="1"/>
    <col min="3074" max="3074" width="18.28515625" customWidth="1"/>
    <col min="3075" max="3075" width="25.42578125" customWidth="1"/>
    <col min="3076" max="3076" width="21" customWidth="1"/>
    <col min="3329" max="3329" width="21.28515625" customWidth="1"/>
    <col min="3330" max="3330" width="18.28515625" customWidth="1"/>
    <col min="3331" max="3331" width="25.42578125" customWidth="1"/>
    <col min="3332" max="3332" width="21" customWidth="1"/>
    <col min="3585" max="3585" width="21.28515625" customWidth="1"/>
    <col min="3586" max="3586" width="18.28515625" customWidth="1"/>
    <col min="3587" max="3587" width="25.42578125" customWidth="1"/>
    <col min="3588" max="3588" width="21" customWidth="1"/>
    <col min="3841" max="3841" width="21.28515625" customWidth="1"/>
    <col min="3842" max="3842" width="18.28515625" customWidth="1"/>
    <col min="3843" max="3843" width="25.42578125" customWidth="1"/>
    <col min="3844" max="3844" width="21" customWidth="1"/>
    <col min="4097" max="4097" width="21.28515625" customWidth="1"/>
    <col min="4098" max="4098" width="18.28515625" customWidth="1"/>
    <col min="4099" max="4099" width="25.42578125" customWidth="1"/>
    <col min="4100" max="4100" width="21" customWidth="1"/>
    <col min="4353" max="4353" width="21.28515625" customWidth="1"/>
    <col min="4354" max="4354" width="18.28515625" customWidth="1"/>
    <col min="4355" max="4355" width="25.42578125" customWidth="1"/>
    <col min="4356" max="4356" width="21" customWidth="1"/>
    <col min="4609" max="4609" width="21.28515625" customWidth="1"/>
    <col min="4610" max="4610" width="18.28515625" customWidth="1"/>
    <col min="4611" max="4611" width="25.42578125" customWidth="1"/>
    <col min="4612" max="4612" width="21" customWidth="1"/>
    <col min="4865" max="4865" width="21.28515625" customWidth="1"/>
    <col min="4866" max="4866" width="18.28515625" customWidth="1"/>
    <col min="4867" max="4867" width="25.42578125" customWidth="1"/>
    <col min="4868" max="4868" width="21" customWidth="1"/>
    <col min="5121" max="5121" width="21.28515625" customWidth="1"/>
    <col min="5122" max="5122" width="18.28515625" customWidth="1"/>
    <col min="5123" max="5123" width="25.42578125" customWidth="1"/>
    <col min="5124" max="5124" width="21" customWidth="1"/>
    <col min="5377" max="5377" width="21.28515625" customWidth="1"/>
    <col min="5378" max="5378" width="18.28515625" customWidth="1"/>
    <col min="5379" max="5379" width="25.42578125" customWidth="1"/>
    <col min="5380" max="5380" width="21" customWidth="1"/>
    <col min="5633" max="5633" width="21.28515625" customWidth="1"/>
    <col min="5634" max="5634" width="18.28515625" customWidth="1"/>
    <col min="5635" max="5635" width="25.42578125" customWidth="1"/>
    <col min="5636" max="5636" width="21" customWidth="1"/>
    <col min="5889" max="5889" width="21.28515625" customWidth="1"/>
    <col min="5890" max="5890" width="18.28515625" customWidth="1"/>
    <col min="5891" max="5891" width="25.42578125" customWidth="1"/>
    <col min="5892" max="5892" width="21" customWidth="1"/>
    <col min="6145" max="6145" width="21.28515625" customWidth="1"/>
    <col min="6146" max="6146" width="18.28515625" customWidth="1"/>
    <col min="6147" max="6147" width="25.42578125" customWidth="1"/>
    <col min="6148" max="6148" width="21" customWidth="1"/>
    <col min="6401" max="6401" width="21.28515625" customWidth="1"/>
    <col min="6402" max="6402" width="18.28515625" customWidth="1"/>
    <col min="6403" max="6403" width="25.42578125" customWidth="1"/>
    <col min="6404" max="6404" width="21" customWidth="1"/>
    <col min="6657" max="6657" width="21.28515625" customWidth="1"/>
    <col min="6658" max="6658" width="18.28515625" customWidth="1"/>
    <col min="6659" max="6659" width="25.42578125" customWidth="1"/>
    <col min="6660" max="6660" width="21" customWidth="1"/>
    <col min="6913" max="6913" width="21.28515625" customWidth="1"/>
    <col min="6914" max="6914" width="18.28515625" customWidth="1"/>
    <col min="6915" max="6915" width="25.42578125" customWidth="1"/>
    <col min="6916" max="6916" width="21" customWidth="1"/>
    <col min="7169" max="7169" width="21.28515625" customWidth="1"/>
    <col min="7170" max="7170" width="18.28515625" customWidth="1"/>
    <col min="7171" max="7171" width="25.42578125" customWidth="1"/>
    <col min="7172" max="7172" width="21" customWidth="1"/>
    <col min="7425" max="7425" width="21.28515625" customWidth="1"/>
    <col min="7426" max="7426" width="18.28515625" customWidth="1"/>
    <col min="7427" max="7427" width="25.42578125" customWidth="1"/>
    <col min="7428" max="7428" width="21" customWidth="1"/>
    <col min="7681" max="7681" width="21.28515625" customWidth="1"/>
    <col min="7682" max="7682" width="18.28515625" customWidth="1"/>
    <col min="7683" max="7683" width="25.42578125" customWidth="1"/>
    <col min="7684" max="7684" width="21" customWidth="1"/>
    <col min="7937" max="7937" width="21.28515625" customWidth="1"/>
    <col min="7938" max="7938" width="18.28515625" customWidth="1"/>
    <col min="7939" max="7939" width="25.42578125" customWidth="1"/>
    <col min="7940" max="7940" width="21" customWidth="1"/>
    <col min="8193" max="8193" width="21.28515625" customWidth="1"/>
    <col min="8194" max="8194" width="18.28515625" customWidth="1"/>
    <col min="8195" max="8195" width="25.42578125" customWidth="1"/>
    <col min="8196" max="8196" width="21" customWidth="1"/>
    <col min="8449" max="8449" width="21.28515625" customWidth="1"/>
    <col min="8450" max="8450" width="18.28515625" customWidth="1"/>
    <col min="8451" max="8451" width="25.42578125" customWidth="1"/>
    <col min="8452" max="8452" width="21" customWidth="1"/>
    <col min="8705" max="8705" width="21.28515625" customWidth="1"/>
    <col min="8706" max="8706" width="18.28515625" customWidth="1"/>
    <col min="8707" max="8707" width="25.42578125" customWidth="1"/>
    <col min="8708" max="8708" width="21" customWidth="1"/>
    <col min="8961" max="8961" width="21.28515625" customWidth="1"/>
    <col min="8962" max="8962" width="18.28515625" customWidth="1"/>
    <col min="8963" max="8963" width="25.42578125" customWidth="1"/>
    <col min="8964" max="8964" width="21" customWidth="1"/>
    <col min="9217" max="9217" width="21.28515625" customWidth="1"/>
    <col min="9218" max="9218" width="18.28515625" customWidth="1"/>
    <col min="9219" max="9219" width="25.42578125" customWidth="1"/>
    <col min="9220" max="9220" width="21" customWidth="1"/>
    <col min="9473" max="9473" width="21.28515625" customWidth="1"/>
    <col min="9474" max="9474" width="18.28515625" customWidth="1"/>
    <col min="9475" max="9475" width="25.42578125" customWidth="1"/>
    <col min="9476" max="9476" width="21" customWidth="1"/>
    <col min="9729" max="9729" width="21.28515625" customWidth="1"/>
    <col min="9730" max="9730" width="18.28515625" customWidth="1"/>
    <col min="9731" max="9731" width="25.42578125" customWidth="1"/>
    <col min="9732" max="9732" width="21" customWidth="1"/>
    <col min="9985" max="9985" width="21.28515625" customWidth="1"/>
    <col min="9986" max="9986" width="18.28515625" customWidth="1"/>
    <col min="9987" max="9987" width="25.42578125" customWidth="1"/>
    <col min="9988" max="9988" width="21" customWidth="1"/>
    <col min="10241" max="10241" width="21.28515625" customWidth="1"/>
    <col min="10242" max="10242" width="18.28515625" customWidth="1"/>
    <col min="10243" max="10243" width="25.42578125" customWidth="1"/>
    <col min="10244" max="10244" width="21" customWidth="1"/>
    <col min="10497" max="10497" width="21.28515625" customWidth="1"/>
    <col min="10498" max="10498" width="18.28515625" customWidth="1"/>
    <col min="10499" max="10499" width="25.42578125" customWidth="1"/>
    <col min="10500" max="10500" width="21" customWidth="1"/>
    <col min="10753" max="10753" width="21.28515625" customWidth="1"/>
    <col min="10754" max="10754" width="18.28515625" customWidth="1"/>
    <col min="10755" max="10755" width="25.42578125" customWidth="1"/>
    <col min="10756" max="10756" width="21" customWidth="1"/>
    <col min="11009" max="11009" width="21.28515625" customWidth="1"/>
    <col min="11010" max="11010" width="18.28515625" customWidth="1"/>
    <col min="11011" max="11011" width="25.42578125" customWidth="1"/>
    <col min="11012" max="11012" width="21" customWidth="1"/>
    <col min="11265" max="11265" width="21.28515625" customWidth="1"/>
    <col min="11266" max="11266" width="18.28515625" customWidth="1"/>
    <col min="11267" max="11267" width="25.42578125" customWidth="1"/>
    <col min="11268" max="11268" width="21" customWidth="1"/>
    <col min="11521" max="11521" width="21.28515625" customWidth="1"/>
    <col min="11522" max="11522" width="18.28515625" customWidth="1"/>
    <col min="11523" max="11523" width="25.42578125" customWidth="1"/>
    <col min="11524" max="11524" width="21" customWidth="1"/>
    <col min="11777" max="11777" width="21.28515625" customWidth="1"/>
    <col min="11778" max="11778" width="18.28515625" customWidth="1"/>
    <col min="11779" max="11779" width="25.42578125" customWidth="1"/>
    <col min="11780" max="11780" width="21" customWidth="1"/>
    <col min="12033" max="12033" width="21.28515625" customWidth="1"/>
    <col min="12034" max="12034" width="18.28515625" customWidth="1"/>
    <col min="12035" max="12035" width="25.42578125" customWidth="1"/>
    <col min="12036" max="12036" width="21" customWidth="1"/>
    <col min="12289" max="12289" width="21.28515625" customWidth="1"/>
    <col min="12290" max="12290" width="18.28515625" customWidth="1"/>
    <col min="12291" max="12291" width="25.42578125" customWidth="1"/>
    <col min="12292" max="12292" width="21" customWidth="1"/>
    <col min="12545" max="12545" width="21.28515625" customWidth="1"/>
    <col min="12546" max="12546" width="18.28515625" customWidth="1"/>
    <col min="12547" max="12547" width="25.42578125" customWidth="1"/>
    <col min="12548" max="12548" width="21" customWidth="1"/>
    <col min="12801" max="12801" width="21.28515625" customWidth="1"/>
    <col min="12802" max="12802" width="18.28515625" customWidth="1"/>
    <col min="12803" max="12803" width="25.42578125" customWidth="1"/>
    <col min="12804" max="12804" width="21" customWidth="1"/>
    <col min="13057" max="13057" width="21.28515625" customWidth="1"/>
    <col min="13058" max="13058" width="18.28515625" customWidth="1"/>
    <col min="13059" max="13059" width="25.42578125" customWidth="1"/>
    <col min="13060" max="13060" width="21" customWidth="1"/>
    <col min="13313" max="13313" width="21.28515625" customWidth="1"/>
    <col min="13314" max="13314" width="18.28515625" customWidth="1"/>
    <col min="13315" max="13315" width="25.42578125" customWidth="1"/>
    <col min="13316" max="13316" width="21" customWidth="1"/>
    <col min="13569" max="13569" width="21.28515625" customWidth="1"/>
    <col min="13570" max="13570" width="18.28515625" customWidth="1"/>
    <col min="13571" max="13571" width="25.42578125" customWidth="1"/>
    <col min="13572" max="13572" width="21" customWidth="1"/>
    <col min="13825" max="13825" width="21.28515625" customWidth="1"/>
    <col min="13826" max="13826" width="18.28515625" customWidth="1"/>
    <col min="13827" max="13827" width="25.42578125" customWidth="1"/>
    <col min="13828" max="13828" width="21" customWidth="1"/>
    <col min="14081" max="14081" width="21.28515625" customWidth="1"/>
    <col min="14082" max="14082" width="18.28515625" customWidth="1"/>
    <col min="14083" max="14083" width="25.42578125" customWidth="1"/>
    <col min="14084" max="14084" width="21" customWidth="1"/>
    <col min="14337" max="14337" width="21.28515625" customWidth="1"/>
    <col min="14338" max="14338" width="18.28515625" customWidth="1"/>
    <col min="14339" max="14339" width="25.42578125" customWidth="1"/>
    <col min="14340" max="14340" width="21" customWidth="1"/>
    <col min="14593" max="14593" width="21.28515625" customWidth="1"/>
    <col min="14594" max="14594" width="18.28515625" customWidth="1"/>
    <col min="14595" max="14595" width="25.42578125" customWidth="1"/>
    <col min="14596" max="14596" width="21" customWidth="1"/>
    <col min="14849" max="14849" width="21.28515625" customWidth="1"/>
    <col min="14850" max="14850" width="18.28515625" customWidth="1"/>
    <col min="14851" max="14851" width="25.42578125" customWidth="1"/>
    <col min="14852" max="14852" width="21" customWidth="1"/>
    <col min="15105" max="15105" width="21.28515625" customWidth="1"/>
    <col min="15106" max="15106" width="18.28515625" customWidth="1"/>
    <col min="15107" max="15107" width="25.42578125" customWidth="1"/>
    <col min="15108" max="15108" width="21" customWidth="1"/>
    <col min="15361" max="15361" width="21.28515625" customWidth="1"/>
    <col min="15362" max="15362" width="18.28515625" customWidth="1"/>
    <col min="15363" max="15363" width="25.42578125" customWidth="1"/>
    <col min="15364" max="15364" width="21" customWidth="1"/>
    <col min="15617" max="15617" width="21.28515625" customWidth="1"/>
    <col min="15618" max="15618" width="18.28515625" customWidth="1"/>
    <col min="15619" max="15619" width="25.42578125" customWidth="1"/>
    <col min="15620" max="15620" width="21" customWidth="1"/>
    <col min="15873" max="15873" width="21.28515625" customWidth="1"/>
    <col min="15874" max="15874" width="18.28515625" customWidth="1"/>
    <col min="15875" max="15875" width="25.42578125" customWidth="1"/>
    <col min="15876" max="15876" width="21" customWidth="1"/>
    <col min="16129" max="16129" width="21.28515625" customWidth="1"/>
    <col min="16130" max="16130" width="18.28515625" customWidth="1"/>
    <col min="16131" max="16131" width="25.42578125" customWidth="1"/>
    <col min="16132" max="16132" width="21" customWidth="1"/>
  </cols>
  <sheetData>
    <row r="1" spans="1:5" ht="23.25" x14ac:dyDescent="0.35">
      <c r="A1" s="76" t="s">
        <v>68</v>
      </c>
      <c r="B1" s="77"/>
      <c r="C1" s="77"/>
      <c r="D1" s="77"/>
      <c r="E1" s="7"/>
    </row>
    <row r="2" spans="1:5" ht="18.75" x14ac:dyDescent="0.25">
      <c r="A2" s="78" t="s">
        <v>96</v>
      </c>
      <c r="B2" s="79"/>
      <c r="C2" s="79"/>
      <c r="D2" s="79"/>
      <c r="E2" s="7"/>
    </row>
    <row r="3" spans="1:5" ht="18.75" x14ac:dyDescent="0.25">
      <c r="A3" s="80" t="s">
        <v>69</v>
      </c>
      <c r="B3" s="81"/>
      <c r="C3" s="81"/>
      <c r="D3" s="81"/>
      <c r="E3" s="7"/>
    </row>
    <row r="4" spans="1:5" ht="16.5" thickBot="1" x14ac:dyDescent="0.3">
      <c r="A4" s="47"/>
      <c r="B4" s="41"/>
      <c r="C4" s="41"/>
      <c r="D4" s="41"/>
      <c r="E4" s="7"/>
    </row>
    <row r="5" spans="1:5" ht="18.75" x14ac:dyDescent="0.25">
      <c r="A5" s="8" t="s">
        <v>70</v>
      </c>
      <c r="B5" s="82" t="s">
        <v>71</v>
      </c>
      <c r="C5" s="83"/>
      <c r="D5" s="84"/>
      <c r="E5" s="7"/>
    </row>
    <row r="6" spans="1:5" ht="15.75" x14ac:dyDescent="0.25">
      <c r="A6" s="9" t="s">
        <v>72</v>
      </c>
      <c r="B6" s="56" t="s">
        <v>73</v>
      </c>
      <c r="C6" s="57"/>
      <c r="D6" s="58"/>
      <c r="E6" s="7"/>
    </row>
    <row r="7" spans="1:5" ht="15.75" x14ac:dyDescent="0.25">
      <c r="A7" s="9" t="s">
        <v>74</v>
      </c>
      <c r="B7" s="56">
        <v>70891168</v>
      </c>
      <c r="C7" s="57"/>
      <c r="D7" s="58"/>
      <c r="E7" s="7"/>
    </row>
    <row r="8" spans="1:5" ht="16.5" thickBot="1" x14ac:dyDescent="0.3">
      <c r="A8" s="10" t="s">
        <v>75</v>
      </c>
      <c r="B8" s="59" t="s">
        <v>76</v>
      </c>
      <c r="C8" s="60"/>
      <c r="D8" s="61"/>
      <c r="E8" s="7"/>
    </row>
    <row r="9" spans="1:5" ht="15.75" x14ac:dyDescent="0.25">
      <c r="A9" s="11"/>
      <c r="B9" s="62"/>
      <c r="C9" s="63"/>
      <c r="D9" s="63"/>
      <c r="E9" s="7"/>
    </row>
    <row r="10" spans="1:5" ht="15.75" x14ac:dyDescent="0.25">
      <c r="A10" s="11"/>
      <c r="B10" s="64"/>
      <c r="C10" s="63"/>
      <c r="D10" s="63"/>
      <c r="E10" s="7"/>
    </row>
    <row r="11" spans="1:5" ht="15.75" x14ac:dyDescent="0.25">
      <c r="A11" s="11"/>
      <c r="B11" s="65"/>
      <c r="C11" s="63"/>
      <c r="D11" s="63"/>
      <c r="E11" s="7"/>
    </row>
    <row r="12" spans="1:5" x14ac:dyDescent="0.25">
      <c r="A12" s="12"/>
      <c r="B12" s="12"/>
      <c r="C12" s="12"/>
      <c r="D12" s="12"/>
      <c r="E12" s="7"/>
    </row>
    <row r="13" spans="1:5" x14ac:dyDescent="0.25">
      <c r="A13" s="13"/>
      <c r="B13" s="13"/>
      <c r="C13" s="13"/>
      <c r="D13" s="13"/>
      <c r="E13" s="7"/>
    </row>
    <row r="14" spans="1:5" ht="18.75" x14ac:dyDescent="0.25">
      <c r="A14" s="66" t="s">
        <v>80</v>
      </c>
      <c r="B14" s="67"/>
      <c r="C14" s="67"/>
      <c r="D14" s="67"/>
      <c r="E14" s="7"/>
    </row>
    <row r="15" spans="1:5" ht="16.5" thickBot="1" x14ac:dyDescent="0.3">
      <c r="A15" s="68"/>
      <c r="B15" s="69"/>
      <c r="C15" s="69"/>
      <c r="D15" s="69"/>
      <c r="E15" s="7"/>
    </row>
    <row r="16" spans="1:5" ht="18.75" x14ac:dyDescent="0.25">
      <c r="A16" s="14" t="s">
        <v>70</v>
      </c>
      <c r="B16" s="70"/>
      <c r="C16" s="71"/>
      <c r="D16" s="72"/>
      <c r="E16" s="7"/>
    </row>
    <row r="17" spans="1:5" ht="15.75" x14ac:dyDescent="0.25">
      <c r="A17" s="15" t="s">
        <v>81</v>
      </c>
      <c r="B17" s="73"/>
      <c r="C17" s="74"/>
      <c r="D17" s="75"/>
      <c r="E17" s="7"/>
    </row>
    <row r="18" spans="1:5" ht="47.25" x14ac:dyDescent="0.25">
      <c r="A18" s="15" t="s">
        <v>82</v>
      </c>
      <c r="B18" s="73"/>
      <c r="C18" s="74"/>
      <c r="D18" s="75"/>
      <c r="E18" s="7"/>
    </row>
    <row r="19" spans="1:5" ht="15.75" x14ac:dyDescent="0.25">
      <c r="A19" s="15" t="s">
        <v>74</v>
      </c>
      <c r="B19" s="73"/>
      <c r="C19" s="74"/>
      <c r="D19" s="75"/>
      <c r="E19" s="7"/>
    </row>
    <row r="20" spans="1:5" ht="16.5" thickBot="1" x14ac:dyDescent="0.3">
      <c r="A20" s="16" t="s">
        <v>75</v>
      </c>
      <c r="B20" s="53"/>
      <c r="C20" s="54"/>
      <c r="D20" s="55"/>
      <c r="E20" s="7"/>
    </row>
    <row r="21" spans="1:5" ht="15.75" x14ac:dyDescent="0.25">
      <c r="A21" s="17" t="s">
        <v>77</v>
      </c>
      <c r="B21" s="44"/>
      <c r="C21" s="45"/>
      <c r="D21" s="45"/>
      <c r="E21" s="7"/>
    </row>
    <row r="22" spans="1:5" ht="15.75" x14ac:dyDescent="0.25">
      <c r="A22" s="17" t="s">
        <v>78</v>
      </c>
      <c r="B22" s="46"/>
      <c r="C22" s="45"/>
      <c r="D22" s="45"/>
      <c r="E22" s="7"/>
    </row>
    <row r="23" spans="1:5" ht="47.25" x14ac:dyDescent="0.25">
      <c r="A23" s="17" t="s">
        <v>79</v>
      </c>
      <c r="B23" s="44"/>
      <c r="C23" s="45"/>
      <c r="D23" s="45"/>
      <c r="E23" s="7"/>
    </row>
    <row r="24" spans="1:5" ht="15.75" x14ac:dyDescent="0.25">
      <c r="A24" s="47"/>
      <c r="B24" s="41"/>
      <c r="C24" s="41"/>
      <c r="D24" s="41"/>
      <c r="E24" s="7"/>
    </row>
    <row r="25" spans="1:5" ht="16.5" thickBot="1" x14ac:dyDescent="0.3">
      <c r="A25" s="48" t="s">
        <v>83</v>
      </c>
      <c r="B25" s="49"/>
      <c r="C25" s="49"/>
      <c r="D25" s="49"/>
      <c r="E25" s="7"/>
    </row>
    <row r="26" spans="1:5" ht="19.5" thickBot="1" x14ac:dyDescent="0.35">
      <c r="A26" s="50" t="s">
        <v>84</v>
      </c>
      <c r="B26" s="51"/>
      <c r="C26" s="52"/>
      <c r="D26" s="6">
        <f>Cenová_nabídka!K36</f>
        <v>0</v>
      </c>
      <c r="E26" s="7"/>
    </row>
    <row r="27" spans="1:5" ht="18.75" x14ac:dyDescent="0.3">
      <c r="A27" s="40"/>
      <c r="B27" s="41"/>
      <c r="C27" s="41"/>
      <c r="D27" s="41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42" t="s">
        <v>85</v>
      </c>
      <c r="D31" s="42"/>
      <c r="E31" s="42"/>
    </row>
    <row r="32" spans="1:5" x14ac:dyDescent="0.25">
      <c r="A32" s="7"/>
      <c r="B32" s="7"/>
      <c r="C32" s="43" t="s">
        <v>86</v>
      </c>
      <c r="D32" s="43"/>
      <c r="E32" s="43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</sheetData>
  <sheetProtection selectLockedCells="1"/>
  <mergeCells count="27">
    <mergeCell ref="B6:D6"/>
    <mergeCell ref="A1:D1"/>
    <mergeCell ref="A2:D2"/>
    <mergeCell ref="A3:D3"/>
    <mergeCell ref="A4:D4"/>
    <mergeCell ref="B5:D5"/>
    <mergeCell ref="B20:D20"/>
    <mergeCell ref="B7:D7"/>
    <mergeCell ref="B8:D8"/>
    <mergeCell ref="B9:D9"/>
    <mergeCell ref="B10:D10"/>
    <mergeCell ref="B11:D11"/>
    <mergeCell ref="A14:D14"/>
    <mergeCell ref="A15:D15"/>
    <mergeCell ref="B16:D16"/>
    <mergeCell ref="B17:D17"/>
    <mergeCell ref="B18:D18"/>
    <mergeCell ref="B19:D19"/>
    <mergeCell ref="A27:D27"/>
    <mergeCell ref="C31:E31"/>
    <mergeCell ref="C32:E32"/>
    <mergeCell ref="B21:D21"/>
    <mergeCell ref="B22:D22"/>
    <mergeCell ref="B23:D23"/>
    <mergeCell ref="A24:D24"/>
    <mergeCell ref="A25:D25"/>
    <mergeCell ref="A26:C26"/>
  </mergeCells>
  <pageMargins left="0.7" right="0.7" top="0.78740157499999996" bottom="0.78740157499999996" header="0.3" footer="0.3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zoomScaleNormal="100" workbookViewId="0">
      <selection activeCell="G8" sqref="G8"/>
    </sheetView>
  </sheetViews>
  <sheetFormatPr defaultRowHeight="15" x14ac:dyDescent="0.25"/>
  <cols>
    <col min="1" max="1" width="22" customWidth="1"/>
    <col min="2" max="2" width="39.42578125" customWidth="1"/>
    <col min="3" max="3" width="10.140625" customWidth="1"/>
    <col min="4" max="5" width="12.85546875" customWidth="1"/>
    <col min="6" max="6" width="11.85546875" customWidth="1"/>
    <col min="7" max="7" width="13.7109375" customWidth="1"/>
    <col min="8" max="8" width="11" customWidth="1"/>
    <col min="9" max="9" width="18.42578125" customWidth="1"/>
    <col min="10" max="10" width="18.5703125" customWidth="1"/>
    <col min="11" max="11" width="17.7109375" customWidth="1"/>
  </cols>
  <sheetData>
    <row r="1" spans="1:11" x14ac:dyDescent="0.25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thickBot="1" x14ac:dyDescent="0.3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 x14ac:dyDescent="0.25">
      <c r="A3" s="87" t="s">
        <v>0</v>
      </c>
      <c r="B3" s="87" t="s">
        <v>1</v>
      </c>
      <c r="C3" s="87" t="s">
        <v>6</v>
      </c>
      <c r="D3" s="99" t="s">
        <v>61</v>
      </c>
      <c r="E3" s="97" t="s">
        <v>62</v>
      </c>
      <c r="F3" s="99" t="s">
        <v>17</v>
      </c>
      <c r="G3" s="94" t="s">
        <v>2</v>
      </c>
      <c r="H3" s="95"/>
      <c r="I3" s="96"/>
      <c r="J3" s="87" t="s">
        <v>3</v>
      </c>
      <c r="K3" s="89" t="s">
        <v>4</v>
      </c>
    </row>
    <row r="4" spans="1:11" ht="36" customHeight="1" thickBot="1" x14ac:dyDescent="0.3">
      <c r="A4" s="88"/>
      <c r="B4" s="88"/>
      <c r="C4" s="88"/>
      <c r="D4" s="100"/>
      <c r="E4" s="98"/>
      <c r="F4" s="100"/>
      <c r="G4" s="18" t="s">
        <v>8</v>
      </c>
      <c r="H4" s="19" t="s">
        <v>9</v>
      </c>
      <c r="I4" s="20" t="s">
        <v>21</v>
      </c>
      <c r="J4" s="88"/>
      <c r="K4" s="90"/>
    </row>
    <row r="5" spans="1:11" x14ac:dyDescent="0.25">
      <c r="A5" s="21" t="s">
        <v>5</v>
      </c>
      <c r="B5" s="22" t="s">
        <v>54</v>
      </c>
      <c r="C5" s="23" t="s">
        <v>7</v>
      </c>
      <c r="D5" s="23">
        <v>50</v>
      </c>
      <c r="E5" s="23">
        <v>160</v>
      </c>
      <c r="F5" s="23">
        <v>8000</v>
      </c>
      <c r="G5" s="33"/>
      <c r="H5" s="34"/>
      <c r="I5" s="27">
        <f>F5*H5</f>
        <v>0</v>
      </c>
      <c r="J5" s="4">
        <f>I5*21%</f>
        <v>0</v>
      </c>
      <c r="K5" s="5">
        <f>I5*1.21</f>
        <v>0</v>
      </c>
    </row>
    <row r="6" spans="1:11" x14ac:dyDescent="0.25">
      <c r="A6" s="21" t="s">
        <v>10</v>
      </c>
      <c r="B6" s="22" t="s">
        <v>55</v>
      </c>
      <c r="C6" s="23" t="s">
        <v>7</v>
      </c>
      <c r="D6" s="23">
        <v>50</v>
      </c>
      <c r="E6" s="23">
        <v>130</v>
      </c>
      <c r="F6" s="23">
        <v>6500</v>
      </c>
      <c r="G6" s="35"/>
      <c r="H6" s="36"/>
      <c r="I6" s="24">
        <f>F6*H6</f>
        <v>0</v>
      </c>
      <c r="J6" s="24">
        <f t="shared" ref="J6:J33" si="0">I6*21%</f>
        <v>0</v>
      </c>
      <c r="K6" s="25">
        <f>I6*1.21</f>
        <v>0</v>
      </c>
    </row>
    <row r="7" spans="1:11" x14ac:dyDescent="0.25">
      <c r="A7" s="21" t="s">
        <v>11</v>
      </c>
      <c r="B7" s="22" t="s">
        <v>56</v>
      </c>
      <c r="C7" s="23" t="s">
        <v>7</v>
      </c>
      <c r="D7" s="23">
        <v>15</v>
      </c>
      <c r="E7" s="23">
        <v>110</v>
      </c>
      <c r="F7" s="23">
        <v>1650</v>
      </c>
      <c r="G7" s="35"/>
      <c r="H7" s="36"/>
      <c r="I7" s="24">
        <f t="shared" ref="I7:I32" si="1">H7*F7</f>
        <v>0</v>
      </c>
      <c r="J7" s="24">
        <f t="shared" si="0"/>
        <v>0</v>
      </c>
      <c r="K7" s="25">
        <f>I7*1.21</f>
        <v>0</v>
      </c>
    </row>
    <row r="8" spans="1:11" ht="30" x14ac:dyDescent="0.25">
      <c r="A8" s="21" t="s">
        <v>57</v>
      </c>
      <c r="B8" s="21" t="s">
        <v>58</v>
      </c>
      <c r="C8" s="23" t="s">
        <v>7</v>
      </c>
      <c r="D8" s="23">
        <v>10</v>
      </c>
      <c r="E8" s="23">
        <v>40</v>
      </c>
      <c r="F8" s="23">
        <v>400</v>
      </c>
      <c r="G8" s="35"/>
      <c r="H8" s="36"/>
      <c r="I8" s="24">
        <f t="shared" si="1"/>
        <v>0</v>
      </c>
      <c r="J8" s="24">
        <f t="shared" si="0"/>
        <v>0</v>
      </c>
      <c r="K8" s="25">
        <f>I8*1.21</f>
        <v>0</v>
      </c>
    </row>
    <row r="9" spans="1:11" x14ac:dyDescent="0.25">
      <c r="A9" s="21" t="s">
        <v>12</v>
      </c>
      <c r="B9" s="22" t="s">
        <v>15</v>
      </c>
      <c r="C9" s="23" t="s">
        <v>13</v>
      </c>
      <c r="D9" s="23">
        <v>1</v>
      </c>
      <c r="E9" s="23">
        <v>48</v>
      </c>
      <c r="F9" s="23">
        <v>48</v>
      </c>
      <c r="G9" s="37"/>
      <c r="H9" s="38"/>
      <c r="I9" s="24">
        <f t="shared" si="1"/>
        <v>0</v>
      </c>
      <c r="J9" s="24">
        <f t="shared" si="0"/>
        <v>0</v>
      </c>
      <c r="K9" s="25">
        <f>I9*1.21</f>
        <v>0</v>
      </c>
    </row>
    <row r="10" spans="1:11" ht="45" x14ac:dyDescent="0.25">
      <c r="A10" s="21" t="s">
        <v>14</v>
      </c>
      <c r="B10" s="21" t="s">
        <v>16</v>
      </c>
      <c r="C10" s="23" t="s">
        <v>13</v>
      </c>
      <c r="D10" s="23">
        <v>1</v>
      </c>
      <c r="E10" s="23">
        <v>36</v>
      </c>
      <c r="F10" s="23">
        <v>36</v>
      </c>
      <c r="G10" s="35"/>
      <c r="H10" s="36"/>
      <c r="I10" s="24">
        <f t="shared" si="1"/>
        <v>0</v>
      </c>
      <c r="J10" s="24">
        <f t="shared" si="0"/>
        <v>0</v>
      </c>
      <c r="K10" s="25">
        <f t="shared" ref="K10:K32" si="2">I10*1.21</f>
        <v>0</v>
      </c>
    </row>
    <row r="11" spans="1:11" ht="45" x14ac:dyDescent="0.25">
      <c r="A11" s="21" t="s">
        <v>18</v>
      </c>
      <c r="B11" s="21" t="s">
        <v>19</v>
      </c>
      <c r="C11" s="23" t="s">
        <v>13</v>
      </c>
      <c r="D11" s="23">
        <v>2</v>
      </c>
      <c r="E11" s="23">
        <v>20</v>
      </c>
      <c r="F11" s="23">
        <v>40</v>
      </c>
      <c r="G11" s="35"/>
      <c r="H11" s="36"/>
      <c r="I11" s="24">
        <f t="shared" si="1"/>
        <v>0</v>
      </c>
      <c r="J11" s="24">
        <f t="shared" si="0"/>
        <v>0</v>
      </c>
      <c r="K11" s="25">
        <f t="shared" si="2"/>
        <v>0</v>
      </c>
    </row>
    <row r="12" spans="1:11" ht="30" x14ac:dyDescent="0.25">
      <c r="A12" s="21" t="s">
        <v>20</v>
      </c>
      <c r="B12" s="21" t="s">
        <v>24</v>
      </c>
      <c r="C12" s="23" t="s">
        <v>13</v>
      </c>
      <c r="D12" s="23">
        <v>1</v>
      </c>
      <c r="E12" s="23">
        <v>60</v>
      </c>
      <c r="F12" s="23">
        <v>60</v>
      </c>
      <c r="G12" s="35"/>
      <c r="H12" s="36"/>
      <c r="I12" s="24">
        <f t="shared" si="1"/>
        <v>0</v>
      </c>
      <c r="J12" s="24">
        <f t="shared" si="0"/>
        <v>0</v>
      </c>
      <c r="K12" s="25">
        <f t="shared" si="2"/>
        <v>0</v>
      </c>
    </row>
    <row r="13" spans="1:11" ht="30" x14ac:dyDescent="0.25">
      <c r="A13" s="21" t="s">
        <v>22</v>
      </c>
      <c r="B13" s="21" t="s">
        <v>23</v>
      </c>
      <c r="C13" s="23" t="s">
        <v>13</v>
      </c>
      <c r="D13" s="23">
        <v>1</v>
      </c>
      <c r="E13" s="23">
        <v>40</v>
      </c>
      <c r="F13" s="23">
        <v>40</v>
      </c>
      <c r="G13" s="35"/>
      <c r="H13" s="36"/>
      <c r="I13" s="24">
        <f t="shared" si="1"/>
        <v>0</v>
      </c>
      <c r="J13" s="24">
        <f t="shared" si="0"/>
        <v>0</v>
      </c>
      <c r="K13" s="25">
        <f t="shared" si="2"/>
        <v>0</v>
      </c>
    </row>
    <row r="14" spans="1:11" ht="30" x14ac:dyDescent="0.25">
      <c r="A14" s="21" t="s">
        <v>25</v>
      </c>
      <c r="B14" s="21" t="s">
        <v>88</v>
      </c>
      <c r="C14" s="23" t="s">
        <v>13</v>
      </c>
      <c r="D14" s="23">
        <v>1</v>
      </c>
      <c r="E14" s="23">
        <v>2</v>
      </c>
      <c r="F14" s="23">
        <v>2</v>
      </c>
      <c r="G14" s="37"/>
      <c r="H14" s="38"/>
      <c r="I14" s="24">
        <f t="shared" si="1"/>
        <v>0</v>
      </c>
      <c r="J14" s="24">
        <f t="shared" si="0"/>
        <v>0</v>
      </c>
      <c r="K14" s="25">
        <f t="shared" si="2"/>
        <v>0</v>
      </c>
    </row>
    <row r="15" spans="1:11" ht="30" x14ac:dyDescent="0.25">
      <c r="A15" s="21" t="s">
        <v>26</v>
      </c>
      <c r="B15" s="21" t="s">
        <v>27</v>
      </c>
      <c r="C15" s="23" t="s">
        <v>13</v>
      </c>
      <c r="D15" s="23">
        <v>10</v>
      </c>
      <c r="E15" s="23">
        <v>4</v>
      </c>
      <c r="F15" s="23">
        <v>40</v>
      </c>
      <c r="G15" s="35"/>
      <c r="H15" s="36"/>
      <c r="I15" s="24">
        <f t="shared" si="1"/>
        <v>0</v>
      </c>
      <c r="J15" s="24">
        <f t="shared" si="0"/>
        <v>0</v>
      </c>
      <c r="K15" s="25">
        <f t="shared" si="2"/>
        <v>0</v>
      </c>
    </row>
    <row r="16" spans="1:11" ht="30" x14ac:dyDescent="0.25">
      <c r="A16" s="21" t="s">
        <v>26</v>
      </c>
      <c r="B16" s="21" t="s">
        <v>53</v>
      </c>
      <c r="C16" s="23" t="s">
        <v>13</v>
      </c>
      <c r="D16" s="23">
        <v>5</v>
      </c>
      <c r="E16" s="23">
        <v>5</v>
      </c>
      <c r="F16" s="23">
        <v>25</v>
      </c>
      <c r="G16" s="35"/>
      <c r="H16" s="36"/>
      <c r="I16" s="24">
        <f t="shared" si="1"/>
        <v>0</v>
      </c>
      <c r="J16" s="24">
        <f t="shared" si="0"/>
        <v>0</v>
      </c>
      <c r="K16" s="25">
        <f t="shared" si="2"/>
        <v>0</v>
      </c>
    </row>
    <row r="17" spans="1:11" ht="30" x14ac:dyDescent="0.25">
      <c r="A17" s="21" t="s">
        <v>28</v>
      </c>
      <c r="B17" s="21" t="s">
        <v>63</v>
      </c>
      <c r="C17" s="23" t="s">
        <v>13</v>
      </c>
      <c r="D17" s="23">
        <v>1</v>
      </c>
      <c r="E17" s="23">
        <v>21</v>
      </c>
      <c r="F17" s="23">
        <v>21</v>
      </c>
      <c r="G17" s="37"/>
      <c r="H17" s="38"/>
      <c r="I17" s="24">
        <f t="shared" si="1"/>
        <v>0</v>
      </c>
      <c r="J17" s="24">
        <f t="shared" si="0"/>
        <v>0</v>
      </c>
      <c r="K17" s="25">
        <f t="shared" si="2"/>
        <v>0</v>
      </c>
    </row>
    <row r="18" spans="1:11" x14ac:dyDescent="0.25">
      <c r="A18" s="21" t="s">
        <v>29</v>
      </c>
      <c r="B18" s="21" t="s">
        <v>59</v>
      </c>
      <c r="C18" s="23" t="s">
        <v>13</v>
      </c>
      <c r="D18" s="23">
        <v>1</v>
      </c>
      <c r="E18" s="23">
        <v>12</v>
      </c>
      <c r="F18" s="23">
        <v>12</v>
      </c>
      <c r="G18" s="37"/>
      <c r="H18" s="38"/>
      <c r="I18" s="24">
        <f t="shared" si="1"/>
        <v>0</v>
      </c>
      <c r="J18" s="24">
        <f t="shared" si="0"/>
        <v>0</v>
      </c>
      <c r="K18" s="25">
        <f t="shared" si="2"/>
        <v>0</v>
      </c>
    </row>
    <row r="19" spans="1:11" x14ac:dyDescent="0.25">
      <c r="A19" s="21" t="s">
        <v>30</v>
      </c>
      <c r="B19" s="21" t="s">
        <v>31</v>
      </c>
      <c r="C19" s="23" t="s">
        <v>13</v>
      </c>
      <c r="D19" s="23">
        <v>1</v>
      </c>
      <c r="E19" s="23">
        <v>10</v>
      </c>
      <c r="F19" s="23">
        <v>10</v>
      </c>
      <c r="G19" s="35"/>
      <c r="H19" s="36"/>
      <c r="I19" s="24">
        <f t="shared" si="1"/>
        <v>0</v>
      </c>
      <c r="J19" s="24">
        <f t="shared" si="0"/>
        <v>0</v>
      </c>
      <c r="K19" s="25">
        <f t="shared" si="2"/>
        <v>0</v>
      </c>
    </row>
    <row r="20" spans="1:11" x14ac:dyDescent="0.25">
      <c r="A20" s="21" t="s">
        <v>32</v>
      </c>
      <c r="B20" s="21" t="s">
        <v>60</v>
      </c>
      <c r="C20" s="23" t="s">
        <v>33</v>
      </c>
      <c r="D20" s="23">
        <v>200</v>
      </c>
      <c r="E20" s="23">
        <v>10</v>
      </c>
      <c r="F20" s="23">
        <v>2000</v>
      </c>
      <c r="G20" s="37"/>
      <c r="H20" s="36"/>
      <c r="I20" s="24">
        <f t="shared" si="1"/>
        <v>0</v>
      </c>
      <c r="J20" s="24">
        <f t="shared" si="0"/>
        <v>0</v>
      </c>
      <c r="K20" s="25">
        <f t="shared" si="2"/>
        <v>0</v>
      </c>
    </row>
    <row r="21" spans="1:11" x14ac:dyDescent="0.25">
      <c r="A21" s="21" t="s">
        <v>34</v>
      </c>
      <c r="B21" s="21" t="s">
        <v>60</v>
      </c>
      <c r="C21" s="23" t="s">
        <v>33</v>
      </c>
      <c r="D21" s="23">
        <v>200</v>
      </c>
      <c r="E21" s="23">
        <v>10</v>
      </c>
      <c r="F21" s="23">
        <v>2000</v>
      </c>
      <c r="G21" s="35"/>
      <c r="H21" s="36"/>
      <c r="I21" s="24">
        <f t="shared" si="1"/>
        <v>0</v>
      </c>
      <c r="J21" s="24">
        <f t="shared" si="0"/>
        <v>0</v>
      </c>
      <c r="K21" s="25">
        <f t="shared" si="2"/>
        <v>0</v>
      </c>
    </row>
    <row r="22" spans="1:11" x14ac:dyDescent="0.25">
      <c r="A22" s="21" t="s">
        <v>35</v>
      </c>
      <c r="B22" s="21" t="s">
        <v>36</v>
      </c>
      <c r="C22" s="23" t="s">
        <v>13</v>
      </c>
      <c r="D22" s="23">
        <v>1</v>
      </c>
      <c r="E22" s="23">
        <v>6</v>
      </c>
      <c r="F22" s="23">
        <v>6</v>
      </c>
      <c r="G22" s="35"/>
      <c r="H22" s="36"/>
      <c r="I22" s="24">
        <f t="shared" si="1"/>
        <v>0</v>
      </c>
      <c r="J22" s="24">
        <f t="shared" si="0"/>
        <v>0</v>
      </c>
      <c r="K22" s="25">
        <f t="shared" si="2"/>
        <v>0</v>
      </c>
    </row>
    <row r="23" spans="1:11" x14ac:dyDescent="0.25">
      <c r="A23" s="21" t="s">
        <v>94</v>
      </c>
      <c r="B23" s="21" t="s">
        <v>95</v>
      </c>
      <c r="C23" s="23" t="s">
        <v>13</v>
      </c>
      <c r="D23" s="23">
        <v>1</v>
      </c>
      <c r="E23" s="23">
        <v>20</v>
      </c>
      <c r="F23" s="23">
        <v>20</v>
      </c>
      <c r="G23" s="35"/>
      <c r="H23" s="36"/>
      <c r="I23" s="24">
        <f t="shared" si="1"/>
        <v>0</v>
      </c>
      <c r="J23" s="24">
        <f t="shared" si="0"/>
        <v>0</v>
      </c>
      <c r="K23" s="25">
        <f t="shared" si="2"/>
        <v>0</v>
      </c>
    </row>
    <row r="24" spans="1:11" ht="15.75" thickBot="1" x14ac:dyDescent="0.3">
      <c r="A24" s="21" t="s">
        <v>37</v>
      </c>
      <c r="B24" s="21" t="s">
        <v>89</v>
      </c>
      <c r="C24" s="23" t="s">
        <v>38</v>
      </c>
      <c r="D24" s="23">
        <v>10</v>
      </c>
      <c r="E24" s="23">
        <v>100</v>
      </c>
      <c r="F24" s="23">
        <v>1000</v>
      </c>
      <c r="G24" s="35"/>
      <c r="H24" s="36"/>
      <c r="I24" s="24">
        <f t="shared" si="1"/>
        <v>0</v>
      </c>
      <c r="J24" s="24">
        <f t="shared" si="0"/>
        <v>0</v>
      </c>
      <c r="K24" s="25">
        <f t="shared" si="2"/>
        <v>0</v>
      </c>
    </row>
    <row r="25" spans="1:11" x14ac:dyDescent="0.25">
      <c r="A25" s="87" t="s">
        <v>0</v>
      </c>
      <c r="B25" s="87" t="s">
        <v>1</v>
      </c>
      <c r="C25" s="87" t="s">
        <v>6</v>
      </c>
      <c r="D25" s="99" t="s">
        <v>64</v>
      </c>
      <c r="E25" s="97" t="s">
        <v>62</v>
      </c>
      <c r="F25" s="99" t="s">
        <v>65</v>
      </c>
      <c r="G25" s="106" t="s">
        <v>2</v>
      </c>
      <c r="H25" s="107"/>
      <c r="I25" s="108"/>
      <c r="J25" s="87" t="s">
        <v>3</v>
      </c>
      <c r="K25" s="89" t="s">
        <v>4</v>
      </c>
    </row>
    <row r="26" spans="1:11" ht="27.75" thickBot="1" x14ac:dyDescent="0.3">
      <c r="A26" s="88"/>
      <c r="B26" s="88"/>
      <c r="C26" s="88"/>
      <c r="D26" s="100"/>
      <c r="E26" s="98"/>
      <c r="F26" s="100"/>
      <c r="G26" s="3" t="s">
        <v>8</v>
      </c>
      <c r="H26" s="1" t="s">
        <v>66</v>
      </c>
      <c r="I26" s="2" t="s">
        <v>21</v>
      </c>
      <c r="J26" s="88"/>
      <c r="K26" s="90"/>
    </row>
    <row r="27" spans="1:11" ht="30" x14ac:dyDescent="0.25">
      <c r="A27" s="21" t="s">
        <v>41</v>
      </c>
      <c r="B27" s="21" t="s">
        <v>42</v>
      </c>
      <c r="C27" s="23" t="s">
        <v>13</v>
      </c>
      <c r="D27" s="23">
        <v>5</v>
      </c>
      <c r="E27" s="23">
        <v>12</v>
      </c>
      <c r="F27" s="23">
        <v>60</v>
      </c>
      <c r="G27" s="35"/>
      <c r="H27" s="36"/>
      <c r="I27" s="24">
        <f t="shared" si="1"/>
        <v>0</v>
      </c>
      <c r="J27" s="24">
        <f t="shared" si="0"/>
        <v>0</v>
      </c>
      <c r="K27" s="25">
        <f t="shared" si="2"/>
        <v>0</v>
      </c>
    </row>
    <row r="28" spans="1:11" ht="30" x14ac:dyDescent="0.25">
      <c r="A28" s="21" t="s">
        <v>43</v>
      </c>
      <c r="B28" s="21" t="s">
        <v>45</v>
      </c>
      <c r="C28" s="23" t="s">
        <v>13</v>
      </c>
      <c r="D28" s="23">
        <v>5</v>
      </c>
      <c r="E28" s="23">
        <v>15</v>
      </c>
      <c r="F28" s="23">
        <v>75</v>
      </c>
      <c r="G28" s="35"/>
      <c r="H28" s="36"/>
      <c r="I28" s="24">
        <f t="shared" si="1"/>
        <v>0</v>
      </c>
      <c r="J28" s="24">
        <f t="shared" si="0"/>
        <v>0</v>
      </c>
      <c r="K28" s="25">
        <f t="shared" si="2"/>
        <v>0</v>
      </c>
    </row>
    <row r="29" spans="1:11" x14ac:dyDescent="0.25">
      <c r="A29" s="21" t="s">
        <v>44</v>
      </c>
      <c r="B29" s="21" t="s">
        <v>46</v>
      </c>
      <c r="C29" s="23" t="s">
        <v>13</v>
      </c>
      <c r="D29" s="23">
        <v>5</v>
      </c>
      <c r="E29" s="23">
        <v>30</v>
      </c>
      <c r="F29" s="23">
        <v>150</v>
      </c>
      <c r="G29" s="35"/>
      <c r="H29" s="36"/>
      <c r="I29" s="24">
        <f t="shared" si="1"/>
        <v>0</v>
      </c>
      <c r="J29" s="24">
        <f t="shared" si="0"/>
        <v>0</v>
      </c>
      <c r="K29" s="25">
        <f t="shared" si="2"/>
        <v>0</v>
      </c>
    </row>
    <row r="30" spans="1:11" x14ac:dyDescent="0.25">
      <c r="A30" s="21" t="s">
        <v>47</v>
      </c>
      <c r="B30" s="21" t="s">
        <v>48</v>
      </c>
      <c r="C30" s="23" t="s">
        <v>13</v>
      </c>
      <c r="D30" s="23">
        <v>5</v>
      </c>
      <c r="E30" s="23">
        <v>7</v>
      </c>
      <c r="F30" s="23">
        <v>35</v>
      </c>
      <c r="G30" s="35"/>
      <c r="H30" s="36"/>
      <c r="I30" s="24">
        <f t="shared" si="1"/>
        <v>0</v>
      </c>
      <c r="J30" s="24">
        <f t="shared" si="0"/>
        <v>0</v>
      </c>
      <c r="K30" s="25">
        <f t="shared" si="2"/>
        <v>0</v>
      </c>
    </row>
    <row r="31" spans="1:11" ht="45" x14ac:dyDescent="0.25">
      <c r="A31" s="21" t="s">
        <v>49</v>
      </c>
      <c r="B31" s="21" t="s">
        <v>87</v>
      </c>
      <c r="C31" s="23" t="s">
        <v>13</v>
      </c>
      <c r="D31" s="23">
        <v>0.94599999999999995</v>
      </c>
      <c r="E31" s="23">
        <v>30</v>
      </c>
      <c r="F31" s="23">
        <v>28.38</v>
      </c>
      <c r="G31" s="39"/>
      <c r="H31" s="39"/>
      <c r="I31" s="26">
        <f t="shared" si="1"/>
        <v>0</v>
      </c>
      <c r="J31" s="26">
        <f t="shared" si="0"/>
        <v>0</v>
      </c>
      <c r="K31" s="25">
        <f t="shared" si="2"/>
        <v>0</v>
      </c>
    </row>
    <row r="32" spans="1:11" ht="45" x14ac:dyDescent="0.25">
      <c r="A32" s="21" t="s">
        <v>50</v>
      </c>
      <c r="B32" s="21" t="s">
        <v>51</v>
      </c>
      <c r="C32" s="23" t="s">
        <v>52</v>
      </c>
      <c r="D32" s="23">
        <v>3.78</v>
      </c>
      <c r="E32" s="23">
        <v>40</v>
      </c>
      <c r="F32" s="23">
        <v>151.19999999999999</v>
      </c>
      <c r="G32" s="35"/>
      <c r="H32" s="36"/>
      <c r="I32" s="24">
        <f t="shared" si="1"/>
        <v>0</v>
      </c>
      <c r="J32" s="24">
        <f t="shared" si="0"/>
        <v>0</v>
      </c>
      <c r="K32" s="25">
        <f t="shared" si="2"/>
        <v>0</v>
      </c>
    </row>
    <row r="33" spans="1:11" ht="15.75" thickBot="1" x14ac:dyDescent="0.3">
      <c r="A33" s="21" t="s">
        <v>39</v>
      </c>
      <c r="B33" s="21" t="s">
        <v>40</v>
      </c>
      <c r="C33" s="23" t="s">
        <v>52</v>
      </c>
      <c r="D33" s="23">
        <v>5</v>
      </c>
      <c r="E33" s="23">
        <v>70</v>
      </c>
      <c r="F33" s="23">
        <v>350</v>
      </c>
      <c r="G33" s="35"/>
      <c r="H33" s="36"/>
      <c r="I33" s="28">
        <f t="shared" ref="I33" si="3">H33*F33</f>
        <v>0</v>
      </c>
      <c r="J33" s="24">
        <f t="shared" si="0"/>
        <v>0</v>
      </c>
      <c r="K33" s="25">
        <f t="shared" ref="K33" si="4">I33*1.21</f>
        <v>0</v>
      </c>
    </row>
    <row r="34" spans="1:11" ht="28.5" customHeight="1" thickTop="1" thickBot="1" x14ac:dyDescent="0.3">
      <c r="A34" s="91" t="s">
        <v>90</v>
      </c>
      <c r="B34" s="92"/>
      <c r="C34" s="92"/>
      <c r="D34" s="92"/>
      <c r="E34" s="92"/>
      <c r="F34" s="92"/>
      <c r="G34" s="92"/>
      <c r="H34" s="92"/>
      <c r="I34" s="29">
        <f>SUM(I5:I33)</f>
        <v>0</v>
      </c>
      <c r="J34" s="93"/>
      <c r="K34" s="93"/>
    </row>
    <row r="35" spans="1:11" ht="24.75" customHeight="1" thickTop="1" thickBot="1" x14ac:dyDescent="0.3">
      <c r="A35" s="101" t="s">
        <v>91</v>
      </c>
      <c r="B35" s="102"/>
      <c r="C35" s="102"/>
      <c r="D35" s="102"/>
      <c r="E35" s="102"/>
      <c r="F35" s="102"/>
      <c r="G35" s="102"/>
      <c r="H35" s="102"/>
      <c r="I35" s="103"/>
      <c r="J35" s="30">
        <f>SUM(J5:J33)</f>
        <v>0</v>
      </c>
      <c r="K35" s="31"/>
    </row>
    <row r="36" spans="1:11" ht="27" customHeight="1" thickTop="1" thickBot="1" x14ac:dyDescent="0.4">
      <c r="A36" s="104" t="s">
        <v>92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32">
        <f>SUM(K5:K33)</f>
        <v>0</v>
      </c>
    </row>
    <row r="37" spans="1:11" ht="15.75" thickTop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 algorithmName="SHA-512" hashValue="jt4HD3KKDsiJUkmpQB0vzpJiPONUsjWjUviBezsn6CaBP0t7lvhZK97x8Gd9nhoVoL4tZxg8cEULojh6omlAAg==" saltValue="ly3W595b8ybGxeK2/JHvtw==" spinCount="100000" sheet="1" selectLockedCells="1"/>
  <protectedRanges>
    <protectedRange sqref="G5:H24 G27:H33" name="Oblast1"/>
  </protectedRanges>
  <mergeCells count="24">
    <mergeCell ref="F3:F4"/>
    <mergeCell ref="A35:I35"/>
    <mergeCell ref="A36:J36"/>
    <mergeCell ref="D3:D4"/>
    <mergeCell ref="C3:C4"/>
    <mergeCell ref="E25:E26"/>
    <mergeCell ref="F25:F26"/>
    <mergeCell ref="G25:I25"/>
    <mergeCell ref="A1:K1"/>
    <mergeCell ref="A2:K2"/>
    <mergeCell ref="J25:J26"/>
    <mergeCell ref="K25:K26"/>
    <mergeCell ref="A34:H34"/>
    <mergeCell ref="J34:K34"/>
    <mergeCell ref="B3:B4"/>
    <mergeCell ref="A3:A4"/>
    <mergeCell ref="G3:I3"/>
    <mergeCell ref="E3:E4"/>
    <mergeCell ref="A25:A26"/>
    <mergeCell ref="B25:B26"/>
    <mergeCell ref="C25:C26"/>
    <mergeCell ref="D25:D26"/>
    <mergeCell ref="K3:K4"/>
    <mergeCell ref="J3:J4"/>
  </mergeCells>
  <pageMargins left="0.7" right="0.7" top="0.78740157499999996" bottom="0.78740157499999996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Krycí_list</vt:lpstr>
      <vt:lpstr>Cenová_nabídka</vt:lpstr>
      <vt:lpstr>List3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Hálková</dc:creator>
  <cp:lastModifiedBy>Černá Andrea</cp:lastModifiedBy>
  <cp:lastPrinted>2017-06-01T09:13:49Z</cp:lastPrinted>
  <dcterms:created xsi:type="dcterms:W3CDTF">2017-01-16T13:32:21Z</dcterms:created>
  <dcterms:modified xsi:type="dcterms:W3CDTF">2017-12-20T08:58:05Z</dcterms:modified>
</cp:coreProperties>
</file>