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3035" windowHeight="8955"/>
  </bookViews>
  <sheets>
    <sheet name="Krycí list" sheetId="1" r:id="rId1"/>
    <sheet name="Rekapitulace" sheetId="2" r:id="rId2"/>
    <sheet name="Rozpocet" sheetId="3" r:id="rId3"/>
    <sheet name="#Figury" sheetId="4" state="hidden" r:id="rId4"/>
  </sheets>
  <calcPr calcId="125725" iterateCount="1"/>
</workbook>
</file>

<file path=xl/calcChain.xml><?xml version="1.0" encoding="utf-8"?>
<calcChain xmlns="http://schemas.openxmlformats.org/spreadsheetml/2006/main">
  <c r="S49" i="1"/>
  <c r="B8" i="2"/>
  <c r="B7"/>
  <c r="B5"/>
  <c r="B4"/>
  <c r="B3"/>
  <c r="B2"/>
  <c r="C8" i="3"/>
  <c r="C7"/>
  <c r="C5"/>
  <c r="C4"/>
  <c r="C3"/>
  <c r="C2"/>
  <c r="P38" i="1"/>
  <c r="P39"/>
  <c r="P40"/>
  <c r="P41"/>
  <c r="P42"/>
  <c r="K45"/>
  <c r="A14" i="2"/>
  <c r="B14"/>
  <c r="A15"/>
  <c r="B15"/>
  <c r="A16"/>
  <c r="B16"/>
  <c r="A17"/>
  <c r="B17"/>
  <c r="A18"/>
  <c r="B18"/>
  <c r="A19"/>
  <c r="B19"/>
  <c r="A20"/>
  <c r="B20"/>
  <c r="A21"/>
  <c r="B21"/>
  <c r="E15"/>
  <c r="D16"/>
  <c r="E16"/>
  <c r="D17"/>
  <c r="E17"/>
  <c r="D18"/>
  <c r="E18"/>
  <c r="D19"/>
  <c r="E19"/>
  <c r="D21"/>
  <c r="E21"/>
  <c r="E20"/>
  <c r="D15"/>
  <c r="D20"/>
  <c r="E14"/>
  <c r="E22"/>
  <c r="D22"/>
  <c r="D14"/>
  <c r="S47" i="1"/>
  <c r="S48"/>
</calcChain>
</file>

<file path=xl/sharedStrings.xml><?xml version="1.0" encoding="utf-8"?>
<sst xmlns="http://schemas.openxmlformats.org/spreadsheetml/2006/main" count="265" uniqueCount="158">
  <si>
    <t>KRYCÍ LIST ROZPOČTU</t>
  </si>
  <si>
    <t>Název stavby</t>
  </si>
  <si>
    <t>ČR-SSHR - Štítina</t>
  </si>
  <si>
    <t>JKSO</t>
  </si>
  <si>
    <t xml:space="preserve"> </t>
  </si>
  <si>
    <t>Kód stavby</t>
  </si>
  <si>
    <t>4048</t>
  </si>
  <si>
    <t>Název objektu</t>
  </si>
  <si>
    <t xml:space="preserve">Oprava podlahy skladu A1 - přízemí </t>
  </si>
  <si>
    <t>EČO</t>
  </si>
  <si>
    <t>Kód objektu</t>
  </si>
  <si>
    <t>3243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</si>
  <si>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</si>
  <si>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</si>
  <si>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</si>
  <si>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</si>
  <si>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</si>
  <si>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</si>
  <si>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</si>
  <si>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</si>
  <si>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</si>
  <si>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</si>
  <si>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</si>
  <si>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</si>
  <si>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</si>
  <si>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</si>
  <si>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</si>
  <si>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</si>
  <si>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</si>
  <si>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</si>
  <si>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</si>
  <si>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</si>
  <si>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</si>
  <si>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</si>
  <si>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</si>
  <si>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</si>
  <si>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</si>
  <si>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</si>
  <si>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</si>
  <si>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</si>
  <si>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</si>
  <si>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</si>
  <si>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</si>
  <si>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</si>
  <si>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</si>
  <si>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</si>
  <si>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</si>
  <si>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</si>
  <si>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</si>
  <si>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</si>
  <si>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</si>
  <si>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</si>
  <si>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</si>
  <si>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</si>
  <si>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</si>
  <si>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</si>
  <si>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</si>
  <si>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</si>
  <si>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</si>
  <si>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</si>
  <si>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</si>
  <si>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</si>
  <si>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</si>
  <si>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</si>
  <si>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</si>
  <si>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</si>
  <si>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</si>
  <si>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</si>
  <si>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</si>
  <si>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</si>
  <si>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</si>
  <si>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</si>
  <si>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</si>
  <si>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</si>
  <si>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</si>
  <si>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</si>
  <si>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</si>
  <si>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</si>
  <si>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</si>
  <si>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</si>
  <si>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</si>
  <si>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</si>
  <si>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</si>
  <si>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</si>
  <si>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</si>
  <si>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</si>
  <si>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</si>
  <si>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</si>
  <si>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</si>
  <si>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</si>
  <si>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</si>
  <si>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</si>
  <si>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</si>
  <si>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</si>
  <si>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</si>
  <si>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</si>
  <si>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</si>
  <si>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</si>
  <si>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</si>
  <si>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</si>
  <si>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</si>
  <si>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</si>
  <si>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</si>
  <si>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</si>
  <si>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</si>
  <si>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</si>
  <si>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</si>
  <si>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</si>
  <si>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221</t>
  </si>
  <si>
    <t>113107130</t>
  </si>
  <si>
    <t>Odstranění podkladu z betonu prostého tl do 30 mm</t>
  </si>
  <si>
    <t>m2</t>
  </si>
  <si>
    <t>2</t>
  </si>
  <si>
    <t>5</t>
  </si>
  <si>
    <t>Komunikace</t>
  </si>
  <si>
    <t>57226210R</t>
  </si>
  <si>
    <t>Příprava podkladu zařezáním a odbouráním poškozených míst v místech výtluků tl do 50 mm při ploše do 15%</t>
  </si>
  <si>
    <t>3</t>
  </si>
  <si>
    <t>57226211R</t>
  </si>
  <si>
    <t>Vyspravení výtluků betonovou směsí tl do 50 mm při ploše do 15%</t>
  </si>
  <si>
    <t>6</t>
  </si>
  <si>
    <t>Úpravy povrchů, podlahy a osazování výplní</t>
  </si>
  <si>
    <t>4</t>
  </si>
  <si>
    <t>011</t>
  </si>
  <si>
    <t>633231113</t>
  </si>
  <si>
    <t xml:space="preserve">Průmyslová podlaha třísložková tl 10 mm </t>
  </si>
  <si>
    <t>9</t>
  </si>
  <si>
    <t>Ostatní konstrukce a práce-bourání</t>
  </si>
  <si>
    <t>211</t>
  </si>
  <si>
    <t>938532411</t>
  </si>
  <si>
    <t>Otryskání ploch betonových konstrukcí</t>
  </si>
  <si>
    <t>776</t>
  </si>
  <si>
    <t>93853241R</t>
  </si>
  <si>
    <t>Úprava podkladu ploch vysátím</t>
  </si>
  <si>
    <t>7</t>
  </si>
  <si>
    <t>93853242R</t>
  </si>
  <si>
    <t>Úprava podkladu nášlapných ploch penetrací</t>
  </si>
  <si>
    <t>8</t>
  </si>
  <si>
    <t>013</t>
  </si>
  <si>
    <t>979081111</t>
  </si>
  <si>
    <t>Odvoz suti a vybouraných hmot na skládku do 1 km</t>
  </si>
  <si>
    <t>t</t>
  </si>
  <si>
    <t>979081121</t>
  </si>
  <si>
    <t>Odvoz suti a vybouraných hmot na skládku ZKD 1 km přes 1 km</t>
  </si>
  <si>
    <t>10</t>
  </si>
  <si>
    <t>979098201</t>
  </si>
  <si>
    <t>Poplatek za uložení stavebního betonového odpadu na skládce</t>
  </si>
  <si>
    <t>99</t>
  </si>
  <si>
    <t>Přesun hmot</t>
  </si>
  <si>
    <t>11</t>
  </si>
  <si>
    <t>998225111</t>
  </si>
  <si>
    <t>Přesun hmot pro pozemní komunikace s krytem z kamene, monolitickým betonovým nebo živičným</t>
  </si>
  <si>
    <t>Práce a dodávky PSV</t>
  </si>
  <si>
    <t>783</t>
  </si>
  <si>
    <t>Dokončovací práce - nátěry</t>
  </si>
  <si>
    <t>12</t>
  </si>
  <si>
    <t>783851112</t>
  </si>
  <si>
    <t xml:space="preserve">Nátěry epoxidové betonu dvojnásobné </t>
  </si>
</sst>
</file>

<file path=xl/styles.xml><?xml version="1.0" encoding="utf-8"?>
<styleSheet xmlns="http://schemas.openxmlformats.org/spreadsheetml/2006/main">
  <numFmts count="7"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0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sz val="8"/>
      <color indexed="9"/>
      <name val="Arial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sz val="8"/>
      <color indexed="20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80">
    <xf numFmtId="0" fontId="0" fillId="0" borderId="0" xfId="0" applyAlignment="1">
      <alignment vertical="top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164" fontId="3" fillId="0" borderId="9" xfId="0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164" fontId="3" fillId="0" borderId="16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7" xfId="0" applyNumberFormat="1" applyFont="1" applyBorder="1" applyAlignment="1" applyProtection="1">
      <alignment horizontal="right" vertical="center"/>
    </xf>
    <xf numFmtId="49" fontId="3" fillId="0" borderId="14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165" fontId="0" fillId="0" borderId="29" xfId="0" applyNumberFormat="1" applyFont="1" applyBorder="1" applyAlignment="1" applyProtection="1">
      <alignment horizontal="right" vertical="center"/>
    </xf>
    <xf numFmtId="165" fontId="0" fillId="0" borderId="30" xfId="0" applyNumberFormat="1" applyFont="1" applyBorder="1" applyAlignment="1" applyProtection="1">
      <alignment horizontal="right" vertical="center"/>
    </xf>
    <xf numFmtId="165" fontId="7" fillId="0" borderId="31" xfId="0" applyNumberFormat="1" applyFont="1" applyBorder="1" applyAlignment="1" applyProtection="1">
      <alignment horizontal="right" vertical="center"/>
    </xf>
    <xf numFmtId="166" fontId="7" fillId="0" borderId="32" xfId="0" applyNumberFormat="1" applyFont="1" applyBorder="1" applyAlignment="1" applyProtection="1">
      <alignment horizontal="right" vertical="center"/>
    </xf>
    <xf numFmtId="165" fontId="0" fillId="0" borderId="31" xfId="0" applyNumberFormat="1" applyFont="1" applyBorder="1" applyAlignment="1" applyProtection="1">
      <alignment horizontal="right" vertical="center"/>
    </xf>
    <xf numFmtId="165" fontId="0" fillId="0" borderId="32" xfId="0" applyNumberFormat="1" applyFont="1" applyBorder="1" applyAlignment="1" applyProtection="1">
      <alignment horizontal="right" vertical="center"/>
    </xf>
    <xf numFmtId="165" fontId="7" fillId="0" borderId="30" xfId="0" applyNumberFormat="1" applyFont="1" applyBorder="1" applyAlignment="1" applyProtection="1">
      <alignment horizontal="right" vertical="center"/>
    </xf>
    <xf numFmtId="166" fontId="7" fillId="0" borderId="30" xfId="0" applyNumberFormat="1" applyFont="1" applyBorder="1" applyAlignment="1" applyProtection="1">
      <alignment horizontal="right" vertical="center"/>
    </xf>
    <xf numFmtId="165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166" fontId="7" fillId="0" borderId="15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166" fontId="0" fillId="0" borderId="15" xfId="0" applyNumberFormat="1" applyFont="1" applyBorder="1" applyAlignment="1" applyProtection="1">
      <alignment horizontal="right" vertical="center"/>
    </xf>
    <xf numFmtId="165" fontId="0" fillId="0" borderId="16" xfId="0" applyNumberFormat="1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horizontal="right" vertical="center"/>
    </xf>
    <xf numFmtId="0" fontId="10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165" fontId="0" fillId="0" borderId="15" xfId="0" applyNumberFormat="1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left" vertical="center"/>
    </xf>
    <xf numFmtId="166" fontId="7" fillId="0" borderId="21" xfId="0" applyNumberFormat="1" applyFont="1" applyBorder="1" applyAlignment="1" applyProtection="1">
      <alignment horizontal="right" vertical="center"/>
    </xf>
    <xf numFmtId="166" fontId="0" fillId="0" borderId="21" xfId="0" applyNumberFormat="1" applyFont="1" applyBorder="1" applyAlignment="1" applyProtection="1">
      <alignment horizontal="right" vertical="center"/>
    </xf>
    <xf numFmtId="165" fontId="0" fillId="0" borderId="23" xfId="0" applyNumberFormat="1" applyFont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left" vertical="center"/>
    </xf>
    <xf numFmtId="164" fontId="2" fillId="0" borderId="38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166" fontId="7" fillId="0" borderId="39" xfId="0" applyNumberFormat="1" applyFont="1" applyBorder="1" applyAlignment="1" applyProtection="1">
      <alignment horizontal="right" vertical="center"/>
    </xf>
    <xf numFmtId="166" fontId="7" fillId="0" borderId="22" xfId="0" applyNumberFormat="1" applyFont="1" applyBorder="1" applyAlignment="1" applyProtection="1">
      <alignment horizontal="right" vertical="center"/>
    </xf>
    <xf numFmtId="165" fontId="11" fillId="0" borderId="5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40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167" fontId="12" fillId="0" borderId="23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165" fontId="3" fillId="0" borderId="18" xfId="0" applyNumberFormat="1" applyFont="1" applyBorder="1" applyAlignment="1" applyProtection="1">
      <alignment horizontal="right" vertical="center"/>
    </xf>
    <xf numFmtId="166" fontId="3" fillId="0" borderId="15" xfId="0" applyNumberFormat="1" applyFont="1" applyBorder="1" applyAlignment="1" applyProtection="1">
      <alignment horizontal="right" vertical="center"/>
    </xf>
    <xf numFmtId="166" fontId="7" fillId="0" borderId="18" xfId="0" applyNumberFormat="1" applyFont="1" applyBorder="1" applyAlignment="1" applyProtection="1">
      <alignment horizontal="right" vertical="center"/>
    </xf>
    <xf numFmtId="167" fontId="12" fillId="0" borderId="43" xfId="0" applyNumberFormat="1" applyFont="1" applyBorder="1" applyAlignment="1" applyProtection="1">
      <alignment horizontal="right" vertical="center"/>
    </xf>
    <xf numFmtId="0" fontId="6" fillId="0" borderId="44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center"/>
    </xf>
    <xf numFmtId="165" fontId="3" fillId="0" borderId="15" xfId="0" applyNumberFormat="1" applyFont="1" applyBorder="1" applyAlignment="1" applyProtection="1">
      <alignment horizontal="right" vertical="center"/>
    </xf>
    <xf numFmtId="167" fontId="12" fillId="0" borderId="35" xfId="0" applyNumberFormat="1" applyFont="1" applyBorder="1" applyAlignment="1" applyProtection="1">
      <alignment horizontal="right" vertical="center"/>
    </xf>
    <xf numFmtId="0" fontId="6" fillId="0" borderId="32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166" fontId="13" fillId="0" borderId="46" xfId="0" applyNumberFormat="1" applyFont="1" applyBorder="1" applyAlignment="1" applyProtection="1">
      <alignment horizontal="right" vertical="center"/>
    </xf>
    <xf numFmtId="0" fontId="2" fillId="0" borderId="47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/>
    </xf>
    <xf numFmtId="0" fontId="2" fillId="0" borderId="48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64" fontId="3" fillId="3" borderId="38" xfId="0" applyNumberFormat="1" applyFont="1" applyFill="1" applyBorder="1" applyAlignment="1" applyProtection="1">
      <alignment horizontal="center" vertical="center"/>
    </xf>
    <xf numFmtId="164" fontId="3" fillId="3" borderId="52" xfId="0" applyNumberFormat="1" applyFont="1" applyFill="1" applyBorder="1" applyAlignment="1" applyProtection="1">
      <alignment horizontal="center" vertical="center"/>
    </xf>
    <xf numFmtId="164" fontId="3" fillId="3" borderId="53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left"/>
    </xf>
    <xf numFmtId="0" fontId="0" fillId="2" borderId="22" xfId="0" applyFont="1" applyFill="1" applyBorder="1" applyAlignment="1" applyProtection="1">
      <alignment horizontal="left"/>
    </xf>
    <xf numFmtId="0" fontId="0" fillId="2" borderId="23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6" fontId="16" fillId="0" borderId="0" xfId="0" applyNumberFormat="1" applyFont="1" applyAlignment="1" applyProtection="1">
      <alignment horizontal="right" vertical="center"/>
    </xf>
    <xf numFmtId="168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6" fontId="17" fillId="0" borderId="0" xfId="0" applyNumberFormat="1" applyFont="1" applyAlignment="1" applyProtection="1">
      <alignment horizontal="right" vertical="center"/>
    </xf>
    <xf numFmtId="168" fontId="17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166" fontId="19" fillId="0" borderId="0" xfId="0" applyNumberFormat="1" applyFont="1" applyAlignment="1" applyProtection="1">
      <alignment horizontal="right" vertical="center"/>
    </xf>
    <xf numFmtId="168" fontId="19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/>
    </xf>
    <xf numFmtId="0" fontId="16" fillId="0" borderId="2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center" vertical="center"/>
    </xf>
    <xf numFmtId="166" fontId="16" fillId="0" borderId="2" xfId="0" applyNumberFormat="1" applyFont="1" applyBorder="1" applyAlignment="1" applyProtection="1">
      <alignment horizontal="right" vertical="center"/>
    </xf>
    <xf numFmtId="168" fontId="16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168" fontId="2" fillId="0" borderId="0" xfId="0" applyNumberFormat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 vertical="center"/>
    </xf>
    <xf numFmtId="169" fontId="2" fillId="0" borderId="0" xfId="0" applyNumberFormat="1" applyFont="1" applyAlignment="1" applyProtection="1">
      <alignment horizontal="right" vertical="center"/>
    </xf>
    <xf numFmtId="170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right" vertical="center"/>
    </xf>
    <xf numFmtId="0" fontId="3" fillId="0" borderId="8" xfId="0" applyFont="1" applyBorder="1" applyAlignment="1" applyProtection="1">
      <alignment horizontal="left" vertical="center" wrapText="1"/>
    </xf>
    <xf numFmtId="164" fontId="3" fillId="0" borderId="9" xfId="0" applyNumberFormat="1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</xf>
    <xf numFmtId="164" fontId="3" fillId="0" borderId="13" xfId="0" applyNumberFormat="1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top" wrapText="1"/>
    </xf>
    <xf numFmtId="164" fontId="3" fillId="0" borderId="19" xfId="0" applyNumberFormat="1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topLeftCell="A2" workbookViewId="0">
      <selection activeCell="A2" sqref="A2"/>
    </sheetView>
  </sheetViews>
  <sheetFormatPr defaultRowHeight="12.75" customHeight="1"/>
  <cols>
    <col min="1" max="1" width="2.42578125" style="2" customWidth="1"/>
    <col min="2" max="2" width="1.85546875" style="2" customWidth="1"/>
    <col min="3" max="3" width="2.7109375" style="2" customWidth="1"/>
    <col min="4" max="4" width="6.85546875" style="2" customWidth="1"/>
    <col min="5" max="5" width="13.5703125" style="2" customWidth="1"/>
    <col min="6" max="6" width="0.5703125" style="2" customWidth="1"/>
    <col min="7" max="7" width="2.5703125" style="2" customWidth="1"/>
    <col min="8" max="8" width="2.7109375" style="2" customWidth="1"/>
    <col min="9" max="9" width="9.7109375" style="2" customWidth="1"/>
    <col min="10" max="10" width="13.5703125" style="2" customWidth="1"/>
    <col min="11" max="11" width="0.7109375" style="2" customWidth="1"/>
    <col min="12" max="12" width="2.42578125" style="2" customWidth="1"/>
    <col min="13" max="13" width="2.85546875" style="2" customWidth="1"/>
    <col min="14" max="14" width="2" style="2" customWidth="1"/>
    <col min="15" max="15" width="12.7109375" style="2" customWidth="1"/>
    <col min="16" max="16" width="2.85546875" style="2" customWidth="1"/>
    <col min="17" max="17" width="2" style="2" customWidth="1"/>
    <col min="18" max="18" width="13.5703125" style="2" customWidth="1"/>
    <col min="19" max="19" width="0.5703125" style="2" customWidth="1"/>
    <col min="20" max="16384" width="9.140625" style="2"/>
  </cols>
  <sheetData>
    <row r="1" spans="1:19" ht="12" hidden="1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hidden="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0" t="s">
        <v>2</v>
      </c>
      <c r="F5" s="171"/>
      <c r="G5" s="171"/>
      <c r="H5" s="171"/>
      <c r="I5" s="171"/>
      <c r="J5" s="17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hidden="1" customHeight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3" t="s">
        <v>8</v>
      </c>
      <c r="F7" s="174"/>
      <c r="G7" s="174"/>
      <c r="H7" s="174"/>
      <c r="I7" s="174"/>
      <c r="J7" s="175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hidden="1" customHeight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76" t="s">
        <v>4</v>
      </c>
      <c r="F9" s="177"/>
      <c r="G9" s="177"/>
      <c r="H9" s="177"/>
      <c r="I9" s="177"/>
      <c r="J9" s="178"/>
      <c r="K9" s="14"/>
      <c r="L9" s="14"/>
      <c r="M9" s="14"/>
      <c r="N9" s="14"/>
      <c r="O9" s="14" t="s">
        <v>13</v>
      </c>
      <c r="P9" s="179"/>
      <c r="Q9" s="177"/>
      <c r="R9" s="178"/>
      <c r="S9" s="18"/>
    </row>
    <row r="10" spans="1:19" ht="17.25" hidden="1" customHeight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hidden="1" customHeight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hidden="1" customHeight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hidden="1" customHeight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hidden="1" customHeight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hidden="1" customHeight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hidden="1" customHeight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hidden="1" customHeight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hidden="1" customHeight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hidden="1" customHeight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hidden="1" customHeight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hidden="1" customHeight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hidden="1" customHeight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hidden="1" customHeight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hidden="1" customHeight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/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26</v>
      </c>
      <c r="B34" s="48"/>
      <c r="C34" s="48"/>
      <c r="D34" s="49"/>
      <c r="E34" s="50" t="s">
        <v>27</v>
      </c>
      <c r="F34" s="49"/>
      <c r="G34" s="50" t="s">
        <v>28</v>
      </c>
      <c r="H34" s="48"/>
      <c r="I34" s="49"/>
      <c r="J34" s="50" t="s">
        <v>29</v>
      </c>
      <c r="K34" s="48"/>
      <c r="L34" s="50" t="s">
        <v>30</v>
      </c>
      <c r="M34" s="48"/>
      <c r="N34" s="48"/>
      <c r="O34" s="49"/>
      <c r="P34" s="50" t="s">
        <v>31</v>
      </c>
      <c r="Q34" s="48"/>
      <c r="R34" s="48"/>
      <c r="S34" s="51"/>
    </row>
    <row r="35" spans="1:19" ht="20.25" customHeight="1">
      <c r="A35" s="52"/>
      <c r="B35" s="53"/>
      <c r="C35" s="53"/>
      <c r="D35" s="54"/>
      <c r="E35" s="55"/>
      <c r="F35" s="56"/>
      <c r="G35" s="57"/>
      <c r="H35" s="53"/>
      <c r="I35" s="54"/>
      <c r="J35" s="55"/>
      <c r="K35" s="58"/>
      <c r="L35" s="57"/>
      <c r="M35" s="53"/>
      <c r="N35" s="53"/>
      <c r="O35" s="54"/>
      <c r="P35" s="57"/>
      <c r="Q35" s="53"/>
      <c r="R35" s="59"/>
      <c r="S35" s="60"/>
    </row>
    <row r="36" spans="1:19" ht="20.25" customHeight="1">
      <c r="A36" s="43"/>
      <c r="B36" s="44"/>
      <c r="C36" s="44"/>
      <c r="D36" s="44"/>
      <c r="E36" s="45" t="s">
        <v>32</v>
      </c>
      <c r="F36" s="44"/>
      <c r="G36" s="44"/>
      <c r="H36" s="44"/>
      <c r="I36" s="44"/>
      <c r="J36" s="61" t="s">
        <v>33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34</v>
      </c>
      <c r="B37" s="63"/>
      <c r="C37" s="64" t="s">
        <v>35</v>
      </c>
      <c r="D37" s="65"/>
      <c r="E37" s="65"/>
      <c r="F37" s="66"/>
      <c r="G37" s="62" t="s">
        <v>36</v>
      </c>
      <c r="H37" s="67"/>
      <c r="I37" s="64" t="s">
        <v>37</v>
      </c>
      <c r="J37" s="65"/>
      <c r="K37" s="65"/>
      <c r="L37" s="62" t="s">
        <v>38</v>
      </c>
      <c r="M37" s="67"/>
      <c r="N37" s="64" t="s">
        <v>39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40</v>
      </c>
      <c r="C38" s="17"/>
      <c r="D38" s="70" t="s">
        <v>41</v>
      </c>
      <c r="E38" s="71"/>
      <c r="F38" s="72"/>
      <c r="G38" s="68">
        <v>8</v>
      </c>
      <c r="H38" s="73" t="s">
        <v>42</v>
      </c>
      <c r="I38" s="30"/>
      <c r="J38" s="74"/>
      <c r="K38" s="75"/>
      <c r="L38" s="68">
        <v>13</v>
      </c>
      <c r="M38" s="28" t="s">
        <v>43</v>
      </c>
      <c r="N38" s="36"/>
      <c r="O38" s="36"/>
      <c r="P38" s="76">
        <f>M49</f>
        <v>21</v>
      </c>
      <c r="Q38" s="77" t="s">
        <v>44</v>
      </c>
      <c r="R38" s="71"/>
      <c r="S38" s="72"/>
    </row>
    <row r="39" spans="1:19" ht="20.25" customHeight="1">
      <c r="A39" s="68">
        <v>2</v>
      </c>
      <c r="B39" s="78"/>
      <c r="C39" s="33"/>
      <c r="D39" s="70" t="s">
        <v>45</v>
      </c>
      <c r="E39" s="71"/>
      <c r="F39" s="72"/>
      <c r="G39" s="68">
        <v>9</v>
      </c>
      <c r="H39" s="14" t="s">
        <v>46</v>
      </c>
      <c r="I39" s="70"/>
      <c r="J39" s="74"/>
      <c r="K39" s="75"/>
      <c r="L39" s="68">
        <v>14</v>
      </c>
      <c r="M39" s="28" t="s">
        <v>47</v>
      </c>
      <c r="N39" s="36"/>
      <c r="O39" s="36"/>
      <c r="P39" s="76">
        <f>M49</f>
        <v>21</v>
      </c>
      <c r="Q39" s="77" t="s">
        <v>44</v>
      </c>
      <c r="R39" s="71"/>
      <c r="S39" s="72"/>
    </row>
    <row r="40" spans="1:19" ht="20.25" customHeight="1">
      <c r="A40" s="68">
        <v>3</v>
      </c>
      <c r="B40" s="69" t="s">
        <v>48</v>
      </c>
      <c r="C40" s="17"/>
      <c r="D40" s="70" t="s">
        <v>41</v>
      </c>
      <c r="E40" s="71"/>
      <c r="F40" s="72"/>
      <c r="G40" s="68">
        <v>10</v>
      </c>
      <c r="H40" s="73" t="s">
        <v>49</v>
      </c>
      <c r="I40" s="30"/>
      <c r="J40" s="74"/>
      <c r="K40" s="75"/>
      <c r="L40" s="68">
        <v>15</v>
      </c>
      <c r="M40" s="28" t="s">
        <v>50</v>
      </c>
      <c r="N40" s="36"/>
      <c r="O40" s="36"/>
      <c r="P40" s="76">
        <f>M49</f>
        <v>21</v>
      </c>
      <c r="Q40" s="77" t="s">
        <v>44</v>
      </c>
      <c r="R40" s="71"/>
      <c r="S40" s="72"/>
    </row>
    <row r="41" spans="1:19" ht="20.25" customHeight="1">
      <c r="A41" s="68">
        <v>4</v>
      </c>
      <c r="B41" s="78"/>
      <c r="C41" s="33"/>
      <c r="D41" s="70" t="s">
        <v>45</v>
      </c>
      <c r="E41" s="71"/>
      <c r="F41" s="72"/>
      <c r="G41" s="68">
        <v>11</v>
      </c>
      <c r="H41" s="73"/>
      <c r="I41" s="30"/>
      <c r="J41" s="74"/>
      <c r="K41" s="75"/>
      <c r="L41" s="68">
        <v>16</v>
      </c>
      <c r="M41" s="28" t="s">
        <v>51</v>
      </c>
      <c r="N41" s="36"/>
      <c r="O41" s="36"/>
      <c r="P41" s="76">
        <f>M49</f>
        <v>21</v>
      </c>
      <c r="Q41" s="77" t="s">
        <v>44</v>
      </c>
      <c r="R41" s="71"/>
      <c r="S41" s="72"/>
    </row>
    <row r="42" spans="1:19" ht="20.25" customHeight="1">
      <c r="A42" s="68">
        <v>5</v>
      </c>
      <c r="B42" s="69" t="s">
        <v>52</v>
      </c>
      <c r="C42" s="17"/>
      <c r="D42" s="70" t="s">
        <v>41</v>
      </c>
      <c r="E42" s="71"/>
      <c r="F42" s="72"/>
      <c r="G42" s="79"/>
      <c r="H42" s="36"/>
      <c r="I42" s="30"/>
      <c r="J42" s="80"/>
      <c r="K42" s="75"/>
      <c r="L42" s="68">
        <v>17</v>
      </c>
      <c r="M42" s="28" t="s">
        <v>53</v>
      </c>
      <c r="N42" s="36"/>
      <c r="O42" s="36"/>
      <c r="P42" s="76">
        <f>M49</f>
        <v>21</v>
      </c>
      <c r="Q42" s="77" t="s">
        <v>44</v>
      </c>
      <c r="R42" s="71"/>
      <c r="S42" s="72"/>
    </row>
    <row r="43" spans="1:19" ht="20.25" customHeight="1">
      <c r="A43" s="68">
        <v>6</v>
      </c>
      <c r="B43" s="78"/>
      <c r="C43" s="33"/>
      <c r="D43" s="70" t="s">
        <v>45</v>
      </c>
      <c r="E43" s="71"/>
      <c r="F43" s="72"/>
      <c r="G43" s="79"/>
      <c r="H43" s="36"/>
      <c r="I43" s="30"/>
      <c r="J43" s="80"/>
      <c r="K43" s="75"/>
      <c r="L43" s="68">
        <v>18</v>
      </c>
      <c r="M43" s="73" t="s">
        <v>54</v>
      </c>
      <c r="N43" s="36"/>
      <c r="O43" s="36"/>
      <c r="P43" s="36"/>
      <c r="Q43" s="30"/>
      <c r="R43" s="71"/>
      <c r="S43" s="72"/>
    </row>
    <row r="44" spans="1:19" ht="20.25" customHeight="1">
      <c r="A44" s="68">
        <v>7</v>
      </c>
      <c r="B44" s="81" t="s">
        <v>55</v>
      </c>
      <c r="C44" s="36"/>
      <c r="D44" s="30"/>
      <c r="E44" s="82"/>
      <c r="F44" s="46"/>
      <c r="G44" s="68">
        <v>12</v>
      </c>
      <c r="H44" s="81" t="s">
        <v>56</v>
      </c>
      <c r="I44" s="30"/>
      <c r="J44" s="83"/>
      <c r="K44" s="84"/>
      <c r="L44" s="68">
        <v>19</v>
      </c>
      <c r="M44" s="69" t="s">
        <v>57</v>
      </c>
      <c r="N44" s="26"/>
      <c r="O44" s="26"/>
      <c r="P44" s="26"/>
      <c r="Q44" s="85"/>
      <c r="R44" s="82"/>
      <c r="S44" s="46"/>
    </row>
    <row r="45" spans="1:19" ht="20.25" customHeight="1">
      <c r="A45" s="86">
        <v>20</v>
      </c>
      <c r="B45" s="87" t="s">
        <v>58</v>
      </c>
      <c r="C45" s="88"/>
      <c r="D45" s="89"/>
      <c r="E45" s="90"/>
      <c r="F45" s="42"/>
      <c r="G45" s="86">
        <v>21</v>
      </c>
      <c r="H45" s="87" t="s">
        <v>59</v>
      </c>
      <c r="I45" s="89"/>
      <c r="J45" s="91"/>
      <c r="K45" s="92">
        <f>M49</f>
        <v>21</v>
      </c>
      <c r="L45" s="86">
        <v>22</v>
      </c>
      <c r="M45" s="87" t="s">
        <v>60</v>
      </c>
      <c r="N45" s="88"/>
      <c r="O45" s="88"/>
      <c r="P45" s="88"/>
      <c r="Q45" s="89"/>
      <c r="R45" s="90"/>
      <c r="S45" s="42"/>
    </row>
    <row r="46" spans="1:19" ht="20.25" customHeight="1">
      <c r="A46" s="93" t="s">
        <v>20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61</v>
      </c>
      <c r="M46" s="49"/>
      <c r="N46" s="64" t="s">
        <v>62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63</v>
      </c>
      <c r="N47" s="36"/>
      <c r="O47" s="36"/>
      <c r="P47" s="36"/>
      <c r="Q47" s="72"/>
      <c r="R47" s="82"/>
      <c r="S47" s="97">
        <f>E44+J44+R44+E45+J45+R45</f>
        <v>0</v>
      </c>
    </row>
    <row r="48" spans="1:19" ht="20.25" customHeight="1">
      <c r="A48" s="98" t="s">
        <v>64</v>
      </c>
      <c r="B48" s="32"/>
      <c r="C48" s="32"/>
      <c r="D48" s="32"/>
      <c r="E48" s="32"/>
      <c r="F48" s="33"/>
      <c r="G48" s="99" t="s">
        <v>65</v>
      </c>
      <c r="H48" s="32"/>
      <c r="I48" s="32"/>
      <c r="J48" s="32"/>
      <c r="K48" s="32"/>
      <c r="L48" s="68">
        <v>24</v>
      </c>
      <c r="M48" s="100">
        <v>15</v>
      </c>
      <c r="N48" s="33" t="s">
        <v>44</v>
      </c>
      <c r="O48" s="101"/>
      <c r="P48" s="36" t="s">
        <v>66</v>
      </c>
      <c r="Q48" s="30"/>
      <c r="R48" s="102"/>
      <c r="S48" s="103">
        <f>O48*M48/100</f>
        <v>0</v>
      </c>
    </row>
    <row r="49" spans="1:19" ht="20.25" customHeight="1">
      <c r="A49" s="104" t="s">
        <v>19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44</v>
      </c>
      <c r="O49" s="101"/>
      <c r="P49" s="36" t="s">
        <v>66</v>
      </c>
      <c r="Q49" s="30"/>
      <c r="R49" s="71"/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67</v>
      </c>
      <c r="N50" s="88"/>
      <c r="O50" s="88"/>
      <c r="P50" s="88"/>
      <c r="Q50" s="109"/>
      <c r="R50" s="110"/>
      <c r="S50" s="111"/>
    </row>
    <row r="51" spans="1:19" ht="20.25" customHeight="1">
      <c r="A51" s="98" t="s">
        <v>64</v>
      </c>
      <c r="B51" s="32"/>
      <c r="C51" s="32"/>
      <c r="D51" s="32"/>
      <c r="E51" s="32"/>
      <c r="F51" s="33"/>
      <c r="G51" s="99" t="s">
        <v>65</v>
      </c>
      <c r="H51" s="32"/>
      <c r="I51" s="32"/>
      <c r="J51" s="32"/>
      <c r="K51" s="32"/>
      <c r="L51" s="62" t="s">
        <v>68</v>
      </c>
      <c r="M51" s="49"/>
      <c r="N51" s="64" t="s">
        <v>69</v>
      </c>
      <c r="O51" s="48"/>
      <c r="P51" s="48"/>
      <c r="Q51" s="48"/>
      <c r="R51" s="112"/>
      <c r="S51" s="51"/>
    </row>
    <row r="52" spans="1:19" ht="20.25" customHeight="1">
      <c r="A52" s="104" t="s">
        <v>21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70</v>
      </c>
      <c r="N52" s="36"/>
      <c r="O52" s="36"/>
      <c r="P52" s="36"/>
      <c r="Q52" s="30"/>
      <c r="R52" s="71"/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71</v>
      </c>
      <c r="N53" s="36"/>
      <c r="O53" s="36"/>
      <c r="P53" s="36"/>
      <c r="Q53" s="30"/>
      <c r="R53" s="71"/>
      <c r="S53" s="72"/>
    </row>
    <row r="54" spans="1:19" ht="20.25" customHeight="1">
      <c r="A54" s="113" t="s">
        <v>64</v>
      </c>
      <c r="B54" s="41"/>
      <c r="C54" s="41"/>
      <c r="D54" s="41"/>
      <c r="E54" s="41"/>
      <c r="F54" s="114"/>
      <c r="G54" s="115" t="s">
        <v>65</v>
      </c>
      <c r="H54" s="41"/>
      <c r="I54" s="41"/>
      <c r="J54" s="41"/>
      <c r="K54" s="41"/>
      <c r="L54" s="86">
        <v>29</v>
      </c>
      <c r="M54" s="87" t="s">
        <v>72</v>
      </c>
      <c r="N54" s="88"/>
      <c r="O54" s="88"/>
      <c r="P54" s="88"/>
      <c r="Q54" s="89"/>
      <c r="R54" s="55"/>
      <c r="S54" s="116"/>
    </row>
  </sheetData>
  <mergeCells count="4">
    <mergeCell ref="E5:J5"/>
    <mergeCell ref="E7:J7"/>
    <mergeCell ref="E9:J9"/>
    <mergeCell ref="P9:R9"/>
  </mergeCells>
  <printOptions verticalCentered="1"/>
  <pageMargins left="0.59055119752883911" right="0.59055119752883911" top="0.90551179647445679" bottom="0.90551179647445679" header="0" footer="0"/>
  <pageSetup paperSize="9" scale="9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>
      <pane ySplit="13" topLeftCell="A14" activePane="bottomLeft" state="frozenSplit"/>
      <selection pane="bottomLeft"/>
    </sheetView>
  </sheetViews>
  <sheetFormatPr defaultRowHeight="12.75" customHeight="1"/>
  <cols>
    <col min="1" max="1" width="11.7109375" style="2" customWidth="1"/>
    <col min="2" max="2" width="55.7109375" style="2" customWidth="1"/>
    <col min="3" max="3" width="13.5703125" style="2" customWidth="1"/>
    <col min="4" max="4" width="13.7109375" style="2" hidden="1" customWidth="1"/>
    <col min="5" max="5" width="13.85546875" style="2" hidden="1" customWidth="1"/>
    <col min="6" max="16384" width="9.140625" style="2"/>
  </cols>
  <sheetData>
    <row r="1" spans="1:5" ht="18" customHeight="1">
      <c r="A1" s="117" t="s">
        <v>73</v>
      </c>
      <c r="B1" s="118"/>
      <c r="C1" s="118"/>
      <c r="D1" s="118"/>
      <c r="E1" s="118"/>
    </row>
    <row r="2" spans="1:5" ht="12" customHeight="1">
      <c r="A2" s="119" t="s">
        <v>74</v>
      </c>
      <c r="B2" s="120" t="str">
        <f>'Krycí list'!E5</f>
        <v>ČR-SSHR - Štítina</v>
      </c>
      <c r="C2" s="121"/>
      <c r="D2" s="121"/>
      <c r="E2" s="121"/>
    </row>
    <row r="3" spans="1:5" ht="12" customHeight="1">
      <c r="A3" s="119" t="s">
        <v>75</v>
      </c>
      <c r="B3" s="120" t="str">
        <f>'Krycí list'!E7</f>
        <v xml:space="preserve">Oprava podlahy skladu A1 - přízemí </v>
      </c>
      <c r="C3" s="122"/>
      <c r="D3" s="120"/>
      <c r="E3" s="123"/>
    </row>
    <row r="4" spans="1:5" ht="12" customHeight="1">
      <c r="A4" s="119" t="s">
        <v>76</v>
      </c>
      <c r="B4" s="120" t="str">
        <f>'Krycí list'!E9</f>
        <v xml:space="preserve"> </v>
      </c>
      <c r="C4" s="122"/>
      <c r="D4" s="120"/>
      <c r="E4" s="123"/>
    </row>
    <row r="5" spans="1:5" ht="12" customHeight="1">
      <c r="A5" s="120" t="s">
        <v>77</v>
      </c>
      <c r="B5" s="120" t="str">
        <f>'Krycí list'!P5</f>
        <v xml:space="preserve"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78</v>
      </c>
      <c r="B7" s="120" t="str">
        <f>'Krycí list'!E26</f>
        <v xml:space="preserve"> </v>
      </c>
      <c r="C7" s="122"/>
      <c r="D7" s="120"/>
      <c r="E7" s="123"/>
    </row>
    <row r="8" spans="1:5" ht="12" customHeight="1">
      <c r="A8" s="120" t="s">
        <v>79</v>
      </c>
      <c r="B8" s="120" t="str">
        <f>'Krycí list'!E28</f>
        <v xml:space="preserve"> </v>
      </c>
      <c r="C8" s="122"/>
      <c r="D8" s="120"/>
      <c r="E8" s="123"/>
    </row>
    <row r="9" spans="1:5" ht="12" customHeight="1">
      <c r="A9" s="120" t="s">
        <v>80</v>
      </c>
      <c r="B9" s="120"/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81</v>
      </c>
      <c r="B11" s="125" t="s">
        <v>82</v>
      </c>
      <c r="C11" s="126" t="s">
        <v>83</v>
      </c>
      <c r="D11" s="127" t="s">
        <v>84</v>
      </c>
      <c r="E11" s="126" t="s">
        <v>85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/>
      <c r="D14" s="139">
        <f>Rozpocet!K14</f>
        <v>0</v>
      </c>
      <c r="E14" s="139">
        <f>Rozpocet!M14</f>
        <v>0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/>
      <c r="D15" s="143">
        <f>Rozpocet!K15</f>
        <v>0</v>
      </c>
      <c r="E15" s="143">
        <f>Rozpocet!M15</f>
        <v>0</v>
      </c>
    </row>
    <row r="16" spans="1:5" s="135" customFormat="1" ht="12.75" customHeight="1">
      <c r="A16" s="140" t="str">
        <f>Rozpocet!D17</f>
        <v>5</v>
      </c>
      <c r="B16" s="141" t="str">
        <f>Rozpocet!E17</f>
        <v>Komunikace</v>
      </c>
      <c r="C16" s="142"/>
      <c r="D16" s="143">
        <f>Rozpocet!K17</f>
        <v>0</v>
      </c>
      <c r="E16" s="143">
        <f>Rozpocet!M17</f>
        <v>0</v>
      </c>
    </row>
    <row r="17" spans="1:5" s="135" customFormat="1" ht="12.75" customHeight="1">
      <c r="A17" s="140" t="str">
        <f>Rozpocet!D20</f>
        <v>6</v>
      </c>
      <c r="B17" s="141" t="str">
        <f>Rozpocet!E20</f>
        <v>Úpravy povrchů, podlahy a osazování výplní</v>
      </c>
      <c r="C17" s="142"/>
      <c r="D17" s="143">
        <f>Rozpocet!K20</f>
        <v>0</v>
      </c>
      <c r="E17" s="143">
        <f>Rozpocet!M20</f>
        <v>0</v>
      </c>
    </row>
    <row r="18" spans="1:5" s="135" customFormat="1" ht="12.75" customHeight="1">
      <c r="A18" s="140" t="str">
        <f>Rozpocet!D22</f>
        <v>9</v>
      </c>
      <c r="B18" s="141" t="str">
        <f>Rozpocet!E22</f>
        <v>Ostatní konstrukce a práce-bourání</v>
      </c>
      <c r="C18" s="142"/>
      <c r="D18" s="143">
        <f>Rozpocet!K22</f>
        <v>0</v>
      </c>
      <c r="E18" s="143">
        <f>Rozpocet!M22</f>
        <v>0</v>
      </c>
    </row>
    <row r="19" spans="1:5" s="135" customFormat="1" ht="12.75" customHeight="1">
      <c r="A19" s="140" t="str">
        <f>Rozpocet!D29</f>
        <v>99</v>
      </c>
      <c r="B19" s="141" t="str">
        <f>Rozpocet!E29</f>
        <v>Přesun hmot</v>
      </c>
      <c r="C19" s="142"/>
      <c r="D19" s="143">
        <f>Rozpocet!K29</f>
        <v>0</v>
      </c>
      <c r="E19" s="143">
        <f>Rozpocet!M29</f>
        <v>0</v>
      </c>
    </row>
    <row r="20" spans="1:5" s="135" customFormat="1" ht="12.75" customHeight="1">
      <c r="A20" s="136" t="str">
        <f>Rozpocet!D31</f>
        <v>PSV</v>
      </c>
      <c r="B20" s="137" t="str">
        <f>Rozpocet!E31</f>
        <v>Práce a dodávky PSV</v>
      </c>
      <c r="C20" s="138"/>
      <c r="D20" s="139">
        <f>Rozpocet!K31</f>
        <v>0</v>
      </c>
      <c r="E20" s="139">
        <f>Rozpocet!M31</f>
        <v>0</v>
      </c>
    </row>
    <row r="21" spans="1:5" s="135" customFormat="1" ht="12.75" customHeight="1">
      <c r="A21" s="140" t="str">
        <f>Rozpocet!D32</f>
        <v>783</v>
      </c>
      <c r="B21" s="141" t="str">
        <f>Rozpocet!E32</f>
        <v>Dokončovací práce - nátěry</v>
      </c>
      <c r="C21" s="142"/>
      <c r="D21" s="143">
        <f>Rozpocet!K32</f>
        <v>0</v>
      </c>
      <c r="E21" s="143">
        <f>Rozpocet!M32</f>
        <v>0</v>
      </c>
    </row>
    <row r="22" spans="1:5" s="144" customFormat="1" ht="12.75" customHeight="1">
      <c r="B22" s="145" t="s">
        <v>86</v>
      </c>
      <c r="C22" s="146"/>
      <c r="D22" s="147">
        <f>Rozpocet!K34</f>
        <v>0</v>
      </c>
      <c r="E22" s="147">
        <f>Rozpocet!M34</f>
        <v>0</v>
      </c>
    </row>
  </sheetData>
  <printOptions horizontalCentered="1"/>
  <pageMargins left="1.1023621559143066" right="1.1023621559143066" top="0.78740155696868896" bottom="0.78740155696868896" header="0" footer="0"/>
  <pageSetup paperSize="9" scale="97" fitToHeight="99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showGridLines="0" workbookViewId="0">
      <pane ySplit="13" topLeftCell="A14" activePane="bottomLeft" state="frozenSplit"/>
      <selection pane="bottomLeft"/>
    </sheetView>
  </sheetViews>
  <sheetFormatPr defaultRowHeight="11.25" customHeight="1"/>
  <cols>
    <col min="1" max="1" width="5.5703125" style="2" customWidth="1"/>
    <col min="2" max="2" width="4.42578125" style="2" customWidth="1"/>
    <col min="3" max="3" width="4.7109375" style="2" customWidth="1"/>
    <col min="4" max="4" width="12.7109375" style="2" customWidth="1"/>
    <col min="5" max="5" width="55.5703125" style="2" customWidth="1"/>
    <col min="6" max="6" width="4.7109375" style="2" customWidth="1"/>
    <col min="7" max="7" width="9.85546875" style="2" customWidth="1"/>
    <col min="8" max="8" width="9.7109375" style="2" customWidth="1"/>
    <col min="9" max="9" width="13.5703125" style="2" customWidth="1"/>
    <col min="10" max="10" width="10.5703125" style="2" hidden="1" customWidth="1"/>
    <col min="11" max="11" width="10.85546875" style="2" hidden="1" customWidth="1"/>
    <col min="12" max="12" width="9.7109375" style="2" hidden="1" customWidth="1"/>
    <col min="13" max="13" width="11.5703125" style="2" hidden="1" customWidth="1"/>
    <col min="14" max="14" width="5.28515625" style="2" customWidth="1"/>
    <col min="15" max="15" width="7" style="2" hidden="1" customWidth="1"/>
    <col min="16" max="16" width="7.28515625" style="2" hidden="1" customWidth="1"/>
    <col min="17" max="19" width="9.140625" style="2" hidden="1" customWidth="1"/>
    <col min="20" max="20" width="0" style="2" hidden="1" customWidth="1"/>
    <col min="21" max="16384" width="9.140625" style="2"/>
  </cols>
  <sheetData>
    <row r="1" spans="1:21" ht="18" customHeight="1">
      <c r="A1" s="117" t="s">
        <v>87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1" ht="11.25" customHeight="1">
      <c r="A2" s="119" t="s">
        <v>74</v>
      </c>
      <c r="B2" s="120"/>
      <c r="C2" s="120" t="str">
        <f>'Krycí list'!E5</f>
        <v>ČR-SSHR - Štítina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1" ht="11.25" customHeight="1">
      <c r="A3" s="119" t="s">
        <v>75</v>
      </c>
      <c r="B3" s="120"/>
      <c r="C3" s="120" t="str">
        <f>'Krycí list'!E7</f>
        <v xml:space="preserve">Oprava podlahy skladu A1 - přízemí 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1" ht="11.25" customHeight="1">
      <c r="A4" s="119" t="s">
        <v>76</v>
      </c>
      <c r="B4" s="120"/>
      <c r="C4" s="120" t="str">
        <f>'Krycí list'!E9</f>
        <v xml:space="preserve"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1" ht="11.25" customHeight="1">
      <c r="A5" s="120" t="s">
        <v>88</v>
      </c>
      <c r="B5" s="120"/>
      <c r="C5" s="120" t="str">
        <f>'Krycí list'!P5</f>
        <v xml:space="preserve"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1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1" ht="11.25" customHeight="1">
      <c r="A7" s="120" t="s">
        <v>78</v>
      </c>
      <c r="B7" s="120"/>
      <c r="C7" s="120" t="str">
        <f>'Krycí list'!E26</f>
        <v xml:space="preserve"> 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1" ht="11.25" customHeight="1">
      <c r="A8" s="120" t="s">
        <v>79</v>
      </c>
      <c r="B8" s="120"/>
      <c r="C8" s="120" t="str">
        <f>'Krycí list'!E28</f>
        <v xml:space="preserve"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1" ht="11.25" customHeight="1">
      <c r="A9" s="120" t="s">
        <v>80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1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89</v>
      </c>
      <c r="B11" s="125" t="s">
        <v>90</v>
      </c>
      <c r="C11" s="125" t="s">
        <v>91</v>
      </c>
      <c r="D11" s="125" t="s">
        <v>92</v>
      </c>
      <c r="E11" s="125" t="s">
        <v>82</v>
      </c>
      <c r="F11" s="125" t="s">
        <v>93</v>
      </c>
      <c r="G11" s="125" t="s">
        <v>94</v>
      </c>
      <c r="H11" s="125" t="s">
        <v>95</v>
      </c>
      <c r="I11" s="125" t="s">
        <v>83</v>
      </c>
      <c r="J11" s="125" t="s">
        <v>96</v>
      </c>
      <c r="K11" s="125" t="s">
        <v>84</v>
      </c>
      <c r="L11" s="125" t="s">
        <v>97</v>
      </c>
      <c r="M11" s="125" t="s">
        <v>98</v>
      </c>
      <c r="N11" s="125" t="s">
        <v>99</v>
      </c>
      <c r="O11" s="150" t="s">
        <v>100</v>
      </c>
      <c r="P11" s="151" t="s">
        <v>101</v>
      </c>
      <c r="Q11" s="125"/>
      <c r="R11" s="125"/>
      <c r="S11" s="125"/>
      <c r="T11" s="152" t="s">
        <v>102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1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21" s="135" customFormat="1" ht="12.75" customHeight="1">
      <c r="A14" s="158"/>
      <c r="B14" s="159" t="s">
        <v>61</v>
      </c>
      <c r="C14" s="158"/>
      <c r="D14" s="158" t="s">
        <v>40</v>
      </c>
      <c r="E14" s="158" t="s">
        <v>103</v>
      </c>
      <c r="F14" s="158"/>
      <c r="G14" s="158"/>
      <c r="H14" s="158"/>
      <c r="I14" s="160"/>
      <c r="J14" s="158"/>
      <c r="K14" s="161"/>
      <c r="L14" s="158"/>
      <c r="M14" s="161"/>
      <c r="N14" s="158"/>
      <c r="P14" s="137" t="s">
        <v>104</v>
      </c>
    </row>
    <row r="15" spans="1:21" s="135" customFormat="1" ht="12.75" customHeight="1">
      <c r="B15" s="140" t="s">
        <v>61</v>
      </c>
      <c r="D15" s="141" t="s">
        <v>105</v>
      </c>
      <c r="E15" s="141" t="s">
        <v>106</v>
      </c>
      <c r="I15" s="142"/>
      <c r="K15" s="143"/>
      <c r="M15" s="143"/>
      <c r="P15" s="141" t="s">
        <v>105</v>
      </c>
    </row>
    <row r="16" spans="1:21" s="14" customFormat="1" ht="13.5" customHeight="1">
      <c r="A16" s="162" t="s">
        <v>105</v>
      </c>
      <c r="B16" s="162" t="s">
        <v>107</v>
      </c>
      <c r="C16" s="162" t="s">
        <v>108</v>
      </c>
      <c r="D16" s="163" t="s">
        <v>109</v>
      </c>
      <c r="E16" s="164" t="s">
        <v>110</v>
      </c>
      <c r="F16" s="162" t="s">
        <v>111</v>
      </c>
      <c r="G16" s="165">
        <v>1199</v>
      </c>
      <c r="H16" s="166"/>
      <c r="I16" s="166"/>
      <c r="J16" s="167"/>
      <c r="K16" s="165"/>
      <c r="L16" s="167"/>
      <c r="M16" s="165"/>
      <c r="N16" s="168"/>
      <c r="O16" s="169">
        <v>4</v>
      </c>
      <c r="P16" s="14" t="s">
        <v>112</v>
      </c>
    </row>
    <row r="17" spans="1:16" s="135" customFormat="1" ht="12.75" customHeight="1">
      <c r="B17" s="140" t="s">
        <v>61</v>
      </c>
      <c r="D17" s="141" t="s">
        <v>113</v>
      </c>
      <c r="E17" s="141" t="s">
        <v>114</v>
      </c>
      <c r="I17" s="142"/>
      <c r="K17" s="143"/>
      <c r="M17" s="143"/>
      <c r="P17" s="141" t="s">
        <v>105</v>
      </c>
    </row>
    <row r="18" spans="1:16" s="14" customFormat="1" ht="24" customHeight="1">
      <c r="A18" s="162" t="s">
        <v>112</v>
      </c>
      <c r="B18" s="162" t="s">
        <v>107</v>
      </c>
      <c r="C18" s="162" t="s">
        <v>108</v>
      </c>
      <c r="D18" s="163" t="s">
        <v>115</v>
      </c>
      <c r="E18" s="164" t="s">
        <v>116</v>
      </c>
      <c r="F18" s="162" t="s">
        <v>111</v>
      </c>
      <c r="G18" s="165">
        <v>180</v>
      </c>
      <c r="H18" s="166"/>
      <c r="I18" s="166"/>
      <c r="J18" s="167"/>
      <c r="K18" s="165"/>
      <c r="L18" s="167"/>
      <c r="M18" s="165"/>
      <c r="N18" s="168"/>
      <c r="O18" s="169">
        <v>4</v>
      </c>
      <c r="P18" s="14" t="s">
        <v>112</v>
      </c>
    </row>
    <row r="19" spans="1:16" s="14" customFormat="1" ht="13.5" customHeight="1">
      <c r="A19" s="162" t="s">
        <v>117</v>
      </c>
      <c r="B19" s="162" t="s">
        <v>107</v>
      </c>
      <c r="C19" s="162" t="s">
        <v>108</v>
      </c>
      <c r="D19" s="163" t="s">
        <v>118</v>
      </c>
      <c r="E19" s="164" t="s">
        <v>119</v>
      </c>
      <c r="F19" s="162" t="s">
        <v>111</v>
      </c>
      <c r="G19" s="165">
        <v>180</v>
      </c>
      <c r="H19" s="166"/>
      <c r="I19" s="166"/>
      <c r="J19" s="167"/>
      <c r="K19" s="165"/>
      <c r="L19" s="167"/>
      <c r="M19" s="165"/>
      <c r="N19" s="168"/>
      <c r="O19" s="169">
        <v>4</v>
      </c>
      <c r="P19" s="14" t="s">
        <v>112</v>
      </c>
    </row>
    <row r="20" spans="1:16" s="135" customFormat="1" ht="12.75" customHeight="1">
      <c r="B20" s="140" t="s">
        <v>61</v>
      </c>
      <c r="D20" s="141" t="s">
        <v>120</v>
      </c>
      <c r="E20" s="141" t="s">
        <v>121</v>
      </c>
      <c r="I20" s="142"/>
      <c r="K20" s="143"/>
      <c r="M20" s="143"/>
      <c r="P20" s="141" t="s">
        <v>105</v>
      </c>
    </row>
    <row r="21" spans="1:16" s="14" customFormat="1" ht="13.5" customHeight="1">
      <c r="A21" s="162" t="s">
        <v>122</v>
      </c>
      <c r="B21" s="162" t="s">
        <v>107</v>
      </c>
      <c r="C21" s="162" t="s">
        <v>123</v>
      </c>
      <c r="D21" s="163" t="s">
        <v>124</v>
      </c>
      <c r="E21" s="164" t="s">
        <v>125</v>
      </c>
      <c r="F21" s="162" t="s">
        <v>111</v>
      </c>
      <c r="G21" s="165">
        <v>1199</v>
      </c>
      <c r="H21" s="166"/>
      <c r="I21" s="166"/>
      <c r="J21" s="167"/>
      <c r="K21" s="165"/>
      <c r="L21" s="167"/>
      <c r="M21" s="165"/>
      <c r="N21" s="168"/>
      <c r="O21" s="169">
        <v>4</v>
      </c>
      <c r="P21" s="14" t="s">
        <v>112</v>
      </c>
    </row>
    <row r="22" spans="1:16" s="135" customFormat="1" ht="12.75" customHeight="1">
      <c r="B22" s="140" t="s">
        <v>61</v>
      </c>
      <c r="D22" s="141" t="s">
        <v>126</v>
      </c>
      <c r="E22" s="141" t="s">
        <v>127</v>
      </c>
      <c r="I22" s="142"/>
      <c r="K22" s="143"/>
      <c r="M22" s="143"/>
      <c r="P22" s="141" t="s">
        <v>105</v>
      </c>
    </row>
    <row r="23" spans="1:16" s="14" customFormat="1" ht="13.5" customHeight="1">
      <c r="A23" s="162" t="s">
        <v>113</v>
      </c>
      <c r="B23" s="162" t="s">
        <v>107</v>
      </c>
      <c r="C23" s="162" t="s">
        <v>128</v>
      </c>
      <c r="D23" s="163" t="s">
        <v>129</v>
      </c>
      <c r="E23" s="164" t="s">
        <v>130</v>
      </c>
      <c r="F23" s="162" t="s">
        <v>111</v>
      </c>
      <c r="G23" s="165">
        <v>1199</v>
      </c>
      <c r="H23" s="166"/>
      <c r="I23" s="166"/>
      <c r="J23" s="167"/>
      <c r="K23" s="165"/>
      <c r="L23" s="167"/>
      <c r="M23" s="165"/>
      <c r="N23" s="168"/>
      <c r="O23" s="169">
        <v>4</v>
      </c>
      <c r="P23" s="14" t="s">
        <v>112</v>
      </c>
    </row>
    <row r="24" spans="1:16" s="14" customFormat="1" ht="13.5" customHeight="1">
      <c r="A24" s="162" t="s">
        <v>120</v>
      </c>
      <c r="B24" s="162" t="s">
        <v>107</v>
      </c>
      <c r="C24" s="162" t="s">
        <v>131</v>
      </c>
      <c r="D24" s="163" t="s">
        <v>132</v>
      </c>
      <c r="E24" s="164" t="s">
        <v>133</v>
      </c>
      <c r="F24" s="162" t="s">
        <v>111</v>
      </c>
      <c r="G24" s="165">
        <v>1199</v>
      </c>
      <c r="H24" s="166"/>
      <c r="I24" s="166"/>
      <c r="J24" s="167"/>
      <c r="K24" s="165"/>
      <c r="L24" s="167"/>
      <c r="M24" s="165"/>
      <c r="N24" s="168"/>
      <c r="O24" s="169">
        <v>4</v>
      </c>
      <c r="P24" s="14" t="s">
        <v>112</v>
      </c>
    </row>
    <row r="25" spans="1:16" s="14" customFormat="1" ht="13.5" customHeight="1">
      <c r="A25" s="162" t="s">
        <v>134</v>
      </c>
      <c r="B25" s="162" t="s">
        <v>107</v>
      </c>
      <c r="C25" s="162" t="s">
        <v>131</v>
      </c>
      <c r="D25" s="163" t="s">
        <v>135</v>
      </c>
      <c r="E25" s="164" t="s">
        <v>136</v>
      </c>
      <c r="F25" s="162" t="s">
        <v>111</v>
      </c>
      <c r="G25" s="165">
        <v>1199</v>
      </c>
      <c r="H25" s="166"/>
      <c r="I25" s="166"/>
      <c r="J25" s="167"/>
      <c r="K25" s="165"/>
      <c r="L25" s="167"/>
      <c r="M25" s="165"/>
      <c r="N25" s="168"/>
      <c r="O25" s="169">
        <v>16</v>
      </c>
      <c r="P25" s="14" t="s">
        <v>112</v>
      </c>
    </row>
    <row r="26" spans="1:16" s="14" customFormat="1" ht="13.5" customHeight="1">
      <c r="A26" s="162" t="s">
        <v>137</v>
      </c>
      <c r="B26" s="162" t="s">
        <v>107</v>
      </c>
      <c r="C26" s="162" t="s">
        <v>138</v>
      </c>
      <c r="D26" s="163" t="s">
        <v>139</v>
      </c>
      <c r="E26" s="164" t="s">
        <v>140</v>
      </c>
      <c r="F26" s="162" t="s">
        <v>141</v>
      </c>
      <c r="G26" s="165">
        <v>99.834000000000003</v>
      </c>
      <c r="H26" s="166"/>
      <c r="I26" s="166"/>
      <c r="J26" s="167"/>
      <c r="K26" s="165"/>
      <c r="L26" s="167"/>
      <c r="M26" s="165"/>
      <c r="N26" s="168"/>
      <c r="O26" s="169">
        <v>4</v>
      </c>
      <c r="P26" s="14" t="s">
        <v>112</v>
      </c>
    </row>
    <row r="27" spans="1:16" s="14" customFormat="1" ht="13.5" customHeight="1">
      <c r="A27" s="162" t="s">
        <v>126</v>
      </c>
      <c r="B27" s="162" t="s">
        <v>107</v>
      </c>
      <c r="C27" s="162" t="s">
        <v>138</v>
      </c>
      <c r="D27" s="163" t="s">
        <v>142</v>
      </c>
      <c r="E27" s="164" t="s">
        <v>143</v>
      </c>
      <c r="F27" s="162" t="s">
        <v>141</v>
      </c>
      <c r="G27" s="165">
        <v>1896.846</v>
      </c>
      <c r="H27" s="166"/>
      <c r="I27" s="166"/>
      <c r="J27" s="167"/>
      <c r="K27" s="165"/>
      <c r="L27" s="167"/>
      <c r="M27" s="165"/>
      <c r="N27" s="168"/>
      <c r="O27" s="169">
        <v>4</v>
      </c>
      <c r="P27" s="14" t="s">
        <v>112</v>
      </c>
    </row>
    <row r="28" spans="1:16" s="14" customFormat="1" ht="13.5" customHeight="1">
      <c r="A28" s="162" t="s">
        <v>144</v>
      </c>
      <c r="B28" s="162" t="s">
        <v>107</v>
      </c>
      <c r="C28" s="162" t="s">
        <v>138</v>
      </c>
      <c r="D28" s="163" t="s">
        <v>145</v>
      </c>
      <c r="E28" s="164" t="s">
        <v>146</v>
      </c>
      <c r="F28" s="162" t="s">
        <v>141</v>
      </c>
      <c r="G28" s="165">
        <v>99.834000000000003</v>
      </c>
      <c r="H28" s="166"/>
      <c r="I28" s="166"/>
      <c r="J28" s="167"/>
      <c r="K28" s="165"/>
      <c r="L28" s="167"/>
      <c r="M28" s="165"/>
      <c r="N28" s="168"/>
      <c r="O28" s="169">
        <v>4</v>
      </c>
      <c r="P28" s="14" t="s">
        <v>112</v>
      </c>
    </row>
    <row r="29" spans="1:16" s="135" customFormat="1" ht="12.75" customHeight="1">
      <c r="B29" s="140" t="s">
        <v>61</v>
      </c>
      <c r="D29" s="141" t="s">
        <v>147</v>
      </c>
      <c r="E29" s="141" t="s">
        <v>148</v>
      </c>
      <c r="I29" s="142"/>
      <c r="K29" s="143"/>
      <c r="M29" s="143"/>
      <c r="P29" s="141" t="s">
        <v>105</v>
      </c>
    </row>
    <row r="30" spans="1:16" s="14" customFormat="1" ht="24" customHeight="1">
      <c r="A30" s="162" t="s">
        <v>149</v>
      </c>
      <c r="B30" s="162" t="s">
        <v>107</v>
      </c>
      <c r="C30" s="162" t="s">
        <v>108</v>
      </c>
      <c r="D30" s="163" t="s">
        <v>150</v>
      </c>
      <c r="E30" s="164" t="s">
        <v>151</v>
      </c>
      <c r="F30" s="162" t="s">
        <v>141</v>
      </c>
      <c r="G30" s="165">
        <v>147.33799999999999</v>
      </c>
      <c r="H30" s="166"/>
      <c r="I30" s="166"/>
      <c r="J30" s="167"/>
      <c r="K30" s="165"/>
      <c r="L30" s="167"/>
      <c r="M30" s="165"/>
      <c r="N30" s="168"/>
      <c r="O30" s="169">
        <v>4</v>
      </c>
      <c r="P30" s="14" t="s">
        <v>112</v>
      </c>
    </row>
    <row r="31" spans="1:16" s="135" customFormat="1" ht="12.75" customHeight="1">
      <c r="B31" s="136" t="s">
        <v>61</v>
      </c>
      <c r="D31" s="137" t="s">
        <v>48</v>
      </c>
      <c r="E31" s="137" t="s">
        <v>152</v>
      </c>
      <c r="I31" s="138"/>
      <c r="K31" s="139"/>
      <c r="M31" s="139"/>
      <c r="P31" s="137" t="s">
        <v>104</v>
      </c>
    </row>
    <row r="32" spans="1:16" s="135" customFormat="1" ht="12.75" customHeight="1">
      <c r="B32" s="140" t="s">
        <v>61</v>
      </c>
      <c r="D32" s="141" t="s">
        <v>153</v>
      </c>
      <c r="E32" s="141" t="s">
        <v>154</v>
      </c>
      <c r="I32" s="142"/>
      <c r="K32" s="143"/>
      <c r="M32" s="143"/>
      <c r="P32" s="141" t="s">
        <v>105</v>
      </c>
    </row>
    <row r="33" spans="1:16" s="14" customFormat="1" ht="13.5" customHeight="1">
      <c r="A33" s="162" t="s">
        <v>155</v>
      </c>
      <c r="B33" s="162" t="s">
        <v>107</v>
      </c>
      <c r="C33" s="162" t="s">
        <v>153</v>
      </c>
      <c r="D33" s="163" t="s">
        <v>156</v>
      </c>
      <c r="E33" s="164" t="s">
        <v>157</v>
      </c>
      <c r="F33" s="162" t="s">
        <v>111</v>
      </c>
      <c r="G33" s="165">
        <v>1199</v>
      </c>
      <c r="H33" s="166"/>
      <c r="I33" s="166"/>
      <c r="J33" s="167"/>
      <c r="K33" s="165"/>
      <c r="L33" s="167"/>
      <c r="M33" s="165"/>
      <c r="N33" s="168"/>
      <c r="O33" s="169">
        <v>16</v>
      </c>
      <c r="P33" s="14" t="s">
        <v>112</v>
      </c>
    </row>
    <row r="34" spans="1:16" s="144" customFormat="1" ht="12.75" customHeight="1">
      <c r="E34" s="145" t="s">
        <v>86</v>
      </c>
      <c r="I34" s="146"/>
      <c r="K34" s="147"/>
      <c r="M34" s="147"/>
    </row>
  </sheetData>
  <printOptions horizontalCentered="1"/>
  <pageMargins left="0.59055119752883911" right="0.59055119752883911" top="0.59055119752883911" bottom="0.59055119752883911" header="0" footer="0"/>
  <pageSetup paperSize="9" scale="84" fitToHeight="99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 customHeight="1"/>
  <cols>
    <col min="1" max="16384" width="9" style="1"/>
  </cols>
  <sheetData/>
  <pageMargins left="0.69999998807907104" right="0.69999998807907104" top="0.75" bottom="0.75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Rekapitulace</vt:lpstr>
      <vt:lpstr>Rozpocet</vt:lpstr>
      <vt:lpstr>#Figury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Brezina</dc:creator>
  <cp:lastModifiedBy>souj</cp:lastModifiedBy>
  <dcterms:created xsi:type="dcterms:W3CDTF">2014-03-12T11:13:11Z</dcterms:created>
  <dcterms:modified xsi:type="dcterms:W3CDTF">2014-04-16T12:35:43Z</dcterms:modified>
</cp:coreProperties>
</file>