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6605" windowHeight="9435" tabRatio="667" activeTab="0"/>
  </bookViews>
  <sheets>
    <sheet name="Krycí list" sheetId="1" r:id="rId1"/>
    <sheet name="Prostor A" sheetId="2" r:id="rId2"/>
    <sheet name="Prostor B" sheetId="3" r:id="rId3"/>
    <sheet name="Prostor C" sheetId="4" r:id="rId4"/>
    <sheet name="Prostor D" sheetId="5" r:id="rId5"/>
    <sheet name="Prostor I" sheetId="6" r:id="rId6"/>
    <sheet name="Spec.(roční) úklid" sheetId="7" r:id="rId7"/>
  </sheets>
  <definedNames>
    <definedName name="_xlnm.Print_Area" localSheetId="1">'Prostor A'!$A$1:$H$26</definedName>
    <definedName name="_xlnm.Print_Area" localSheetId="2">'Prostor B'!$A$1:$H$11</definedName>
    <definedName name="_xlnm.Print_Area" localSheetId="3">'Prostor C'!$A$1:$H$10</definedName>
    <definedName name="_xlnm.Print_Area" localSheetId="4">'Prostor D'!$A$1:$H$13</definedName>
    <definedName name="_xlnm.Print_Area" localSheetId="5">'Prostor I'!$A$1:$H$8</definedName>
    <definedName name="_xlnm.Print_Area" localSheetId="6">'Spec.(roční) úklid'!$A$1:$G$22</definedName>
  </definedNames>
  <calcPr fullCalcOnLoad="1"/>
</workbook>
</file>

<file path=xl/sharedStrings.xml><?xml version="1.0" encoding="utf-8"?>
<sst xmlns="http://schemas.openxmlformats.org/spreadsheetml/2006/main" count="185" uniqueCount="86">
  <si>
    <t>Prostor</t>
  </si>
  <si>
    <t>Typ úklidu</t>
  </si>
  <si>
    <t>Druh úklidu</t>
  </si>
  <si>
    <t xml:space="preserve"> A1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</si>
  <si>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</si>
  <si>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</si>
  <si>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</si>
  <si>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Pravidelný (denní) úklid</t>
  </si>
  <si>
    <t>Počet úkonů za 1 ROK</t>
  </si>
  <si>
    <t>A3</t>
  </si>
  <si>
    <t>B</t>
  </si>
  <si>
    <t>Přehled prostor, činností a četnost úklidu</t>
  </si>
  <si>
    <t>Prostor A</t>
  </si>
  <si>
    <t>Prostor B</t>
  </si>
  <si>
    <t>Prostor C</t>
  </si>
  <si>
    <t>Prostor D</t>
  </si>
  <si>
    <t>G2</t>
  </si>
  <si>
    <t>ks</t>
  </si>
  <si>
    <t>Úklid po stavebních pracích včetně malování a výměně podlahové krytiny</t>
  </si>
  <si>
    <t>hod</t>
  </si>
  <si>
    <r>
      <t>m</t>
    </r>
    <r>
      <rPr>
        <vertAlign val="superscript"/>
        <sz val="10"/>
        <rFont val="Arial"/>
        <family val="2"/>
      </rPr>
      <t>2</t>
    </r>
  </si>
  <si>
    <t>komplet</t>
  </si>
  <si>
    <t>Týdenní úklid (1x za týden)</t>
  </si>
  <si>
    <t>Měsíční úklid (1x za měsíc)</t>
  </si>
  <si>
    <t>-</t>
  </si>
  <si>
    <t>Předpokládané množství</t>
  </si>
  <si>
    <t>Cena celkem v Kč bez DPH</t>
  </si>
  <si>
    <t>Nabídková cena za úklidové práce</t>
  </si>
  <si>
    <t>Cena za 1 měsíc v Kč bez DPH</t>
  </si>
  <si>
    <t>Cena za 12 měsíců v Kč bez DPH</t>
  </si>
  <si>
    <t>Cena v Kč/hod bez DPH</t>
  </si>
  <si>
    <t>Úklid 2 x týdně</t>
  </si>
  <si>
    <t>Vysání ploch koberců včetně odstranění případných skvrn nebo mokré stírání celé plochy včetně odstraňování skvrn, dle podlahové krytiny</t>
  </si>
  <si>
    <t>Mytí a desinfekce keramických obkladů u umyvadla nebo dřezu včetně vyčištění dřezu, vodovodní baterie, desky kuchyňské linky</t>
  </si>
  <si>
    <t>Měsíční úklid (1 x za měsíc)</t>
  </si>
  <si>
    <t>Vyprázdnění nádob na tříděný odpad včetně doplnění a dodávky mikroténových sáčků, utření nádob v případě potřeby, přesun odpadu na určené místo</t>
  </si>
  <si>
    <t>Vyleštění všech dostupných prosklených ploch u vstupních dveří</t>
  </si>
  <si>
    <t>Očištění hasicích přístrojů</t>
  </si>
  <si>
    <t>Otírání zábradlí na schodišti (přízemí - 3.patro)</t>
  </si>
  <si>
    <t>Umytí podlahové plochy dezinfekčním prostředkem včetně odstranění skvrn</t>
  </si>
  <si>
    <t>Omytí a vyleštění zrcadel</t>
  </si>
  <si>
    <t>Mokré stírání celé plochy včetně odstraňování skvrn</t>
  </si>
  <si>
    <t>Praní záclon včetně svěšení a pověšení</t>
  </si>
  <si>
    <t>B chodby, haly, schodiště</t>
  </si>
  <si>
    <t>chodby, haly, schodiště</t>
  </si>
  <si>
    <t>A1   kanceláře</t>
  </si>
  <si>
    <t>A2   zasedací místnost</t>
  </si>
  <si>
    <t xml:space="preserve">Lokální stírání prachu z vodorovných volně přístupných ploch nábytku a parapetů do výše 1,6 m, vlhké očištění telefonních přístrojů a stolních svítidel
</t>
  </si>
  <si>
    <r>
      <t>m</t>
    </r>
    <r>
      <rPr>
        <sz val="10"/>
        <rFont val="Calibri"/>
        <family val="2"/>
      </rPr>
      <t>²</t>
    </r>
  </si>
  <si>
    <t>Úklid vždy po konání akce (cca 5 x měsíčně)</t>
  </si>
  <si>
    <t>m²</t>
  </si>
  <si>
    <t>Otření podnoží otočných židlí, odstranění prachu z vypínačů a ostatních zařízení na stěnách (zásuvky, věšáky, obrazy) včetně ometení pavučin, odstranění prachu a omytí parapetů v interiéru místností, odstranění ohmatů a skvrn ze skla, dveří, obkladů a omyvatelných stěn, umytí dveřních klik</t>
  </si>
  <si>
    <t>Odstranění prachu z vypínačů a ostatních zařízení na stěnách (zásuvky, věšáky, obrazy) včetně ometení pavučin, odstranění prachu a omytí parapetů v interiéru místností, odstranění ohmatů a skvrn ze skla, dveří, obkladů a omyvatelných stěn, umytí dveřních klik</t>
  </si>
  <si>
    <t>C kuchyňky</t>
  </si>
  <si>
    <t xml:space="preserve"> A2 zasedací místnost</t>
  </si>
  <si>
    <t xml:space="preserve"> A1 kanceláře</t>
  </si>
  <si>
    <t>Vyprázdnění nádob na odpad včetně doplnění a dodávky mikroténových sáčků do odpadkových nádob, utření nádob v případě potřeby, přesun odpadu na určené místo</t>
  </si>
  <si>
    <t>Vyprázdnění skartátorů včetně doplnění a dodávky mikroténových sáčků, utření nádob v případě potřeby, přesun odpadu na určené místo</t>
  </si>
  <si>
    <t>Mokré stírání celé plochy včetně odstranění skvrn</t>
  </si>
  <si>
    <t>Lokální stírání prachu z vodorovných volně přístupných ploch nábytků do výše 1,6m</t>
  </si>
  <si>
    <t>Odstranění prachu z vypínačů a ostatních zařízení na stěnách včetně ometení pavučin,  odstranění prachu a omytí parapetů, odstranění ohmatů a skvrn z obkladů a omyvatelných stěn, umytí dveřních klik, vymývání odpadkových nádob dezinfekčním prostředkem</t>
  </si>
  <si>
    <t>Příloha č. 2</t>
  </si>
  <si>
    <t>kuchyňky</t>
  </si>
  <si>
    <t>Omytí umyvadel včetně baterií dezinfekčním prostředkem</t>
  </si>
  <si>
    <t>Omytí toaletních mís, pisoárů dezinfekčním prostředkem, a to jak zevnitř, tak zvenčí</t>
  </si>
  <si>
    <t>Dezinfekce úchytových míst (zásobník na mýdla, zásobník na WC papír, splachovadla apod.)</t>
  </si>
  <si>
    <t>Doplnění hygienického standardu (mýdlo, papírové ručníky, toaletní papír)   (celkový počet zásobníků - 21)</t>
  </si>
  <si>
    <t xml:space="preserve">Lokální stírání prachu z vodorovných volně přístupných ploch nábytku a parapetů do výše 1,6 m, odstranění prachu a omytí parapetů v interiéru místnosti, ometení pavučin
</t>
  </si>
  <si>
    <t>Mytí oken včetně rámů, žaluzií a venkovních parapetů</t>
  </si>
  <si>
    <t>Lokální stírání prachu z vodorovných volně přístupných ploch nábytku od výše 1,6m</t>
  </si>
  <si>
    <t>Čištění otopných těles</t>
  </si>
  <si>
    <t>Umytí celé plochy dveří včetně zárubní</t>
  </si>
  <si>
    <t>Úklid při havárii vody, topení atd</t>
  </si>
  <si>
    <t>Krycí list nabídky - RAKOVNÍK, Lubenská 2250</t>
  </si>
  <si>
    <t>CENOVÁ NABÍDKA - ÚKLIDOVÉ SLUŽBY 2020-2024</t>
  </si>
  <si>
    <t>Prostor I</t>
  </si>
  <si>
    <t>sklady, spisovny</t>
  </si>
  <si>
    <t>Běžný úklid (prostory A - I)</t>
  </si>
  <si>
    <t>sociální zařízení (WC)</t>
  </si>
  <si>
    <t>Běžné omytí vypínačů a dveřních klik dezinfekčním prostředkem</t>
  </si>
  <si>
    <t>I sklady, spisovny</t>
  </si>
  <si>
    <t>D sociální zařízení (WC)</t>
  </si>
  <si>
    <t>Maximální celková cena za 12 měsíců</t>
  </si>
  <si>
    <t xml:space="preserve"> SPECIÁLNÍ (roční) ÚKLID</t>
  </si>
  <si>
    <t>Speciální (roční) úklid</t>
  </si>
  <si>
    <t>speciální (roční) úklid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</si>
</sst>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1" fontId="0" fillId="33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1" fontId="0" fillId="0" borderId="12" xfId="0" applyNumberFormat="1" applyFill="1" applyBorder="1" applyAlignment="1">
      <alignment horizontal="center" vertical="center"/>
    </xf>
    <xf numFmtId="171" fontId="0" fillId="0" borderId="13" xfId="0" applyNumberForma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2" fillId="19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7" borderId="17" xfId="0" applyFont="1" applyFill="1" applyBorder="1" applyAlignment="1">
      <alignment horizontal="center" vertical="center" wrapText="1"/>
    </xf>
    <xf numFmtId="171" fontId="0" fillId="7" borderId="17" xfId="0" applyNumberForma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 wrapText="1"/>
    </xf>
    <xf numFmtId="171" fontId="0" fillId="7" borderId="18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90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71" fontId="0" fillId="33" borderId="12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33" borderId="19" xfId="0" applyNumberFormat="1" applyFill="1" applyBorder="1" applyAlignment="1">
      <alignment horizontal="center" vertical="center"/>
    </xf>
    <xf numFmtId="171" fontId="0" fillId="0" borderId="14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171" fontId="0" fillId="33" borderId="2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171" fontId="0" fillId="33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71" fontId="0" fillId="0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33" borderId="22" xfId="0" applyNumberFormat="1" applyFill="1" applyBorder="1" applyAlignment="1">
      <alignment horizontal="center" vertical="center"/>
    </xf>
    <xf numFmtId="171" fontId="0" fillId="0" borderId="22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1" fontId="0" fillId="33" borderId="11" xfId="0" applyNumberFormat="1" applyFill="1" applyBorder="1" applyAlignment="1">
      <alignment horizontal="center" vertical="center"/>
    </xf>
    <xf numFmtId="171" fontId="0" fillId="0" borderId="11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171" fontId="0" fillId="33" borderId="23" xfId="0" applyNumberFormat="1" applyFill="1" applyBorder="1" applyAlignment="1">
      <alignment horizontal="center" vertical="center"/>
    </xf>
    <xf numFmtId="171" fontId="0" fillId="0" borderId="23" xfId="0" applyNumberForma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171" fontId="0" fillId="33" borderId="1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71" fontId="0" fillId="33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horizontal="center" vertical="center" wrapText="1"/>
    </xf>
    <xf numFmtId="171" fontId="0" fillId="0" borderId="19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1" fontId="0" fillId="34" borderId="12" xfId="0" applyNumberFormat="1" applyFont="1" applyFill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center"/>
    </xf>
    <xf numFmtId="0" fontId="2" fillId="19" borderId="28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13" fillId="35" borderId="31" xfId="0" applyFont="1" applyFill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textRotation="90" wrapText="1"/>
    </xf>
    <xf numFmtId="0" fontId="12" fillId="0" borderId="31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3" fillId="35" borderId="27" xfId="0" applyFont="1" applyFill="1" applyBorder="1" applyAlignment="1">
      <alignment horizontal="center" vertical="center" textRotation="90"/>
    </xf>
    <xf numFmtId="0" fontId="12" fillId="35" borderId="27" xfId="0" applyFont="1" applyFill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3" fillId="35" borderId="32" xfId="0" applyFont="1" applyFill="1" applyBorder="1" applyAlignment="1">
      <alignment horizontal="center" vertical="center" textRotation="90"/>
    </xf>
    <xf numFmtId="0" fontId="12" fillId="35" borderId="25" xfId="0" applyFont="1" applyFill="1" applyBorder="1" applyAlignment="1">
      <alignment horizontal="center" vertical="center" textRotation="90"/>
    </xf>
    <xf numFmtId="0" fontId="12" fillId="0" borderId="25" xfId="0" applyFont="1" applyBorder="1" applyAlignment="1">
      <alignment horizontal="center" vertical="center" textRotation="90"/>
    </xf>
    <xf numFmtId="0" fontId="12" fillId="0" borderId="33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2.7109375" style="0" customWidth="1"/>
    <col min="2" max="2" width="18.421875" style="0" customWidth="1"/>
    <col min="3" max="3" width="19.00390625" style="0" customWidth="1"/>
  </cols>
  <sheetData>
    <row r="1" ht="25.5" customHeight="1">
      <c r="A1" s="34" t="s">
        <v>61</v>
      </c>
    </row>
    <row r="2" spans="1:3" ht="31.5" customHeight="1">
      <c r="A2" s="141" t="s">
        <v>73</v>
      </c>
      <c r="B2" s="141"/>
      <c r="C2" s="141"/>
    </row>
    <row r="3" ht="14.25" customHeight="1" thickBot="1">
      <c r="A3" s="27"/>
    </row>
    <row r="4" spans="1:3" ht="47.25" customHeight="1" thickBot="1">
      <c r="A4" s="33" t="s">
        <v>27</v>
      </c>
      <c r="B4" s="139" t="s">
        <v>28</v>
      </c>
      <c r="C4" s="139" t="s">
        <v>29</v>
      </c>
    </row>
    <row r="5" spans="1:3" ht="18" customHeight="1">
      <c r="A5" s="32" t="s">
        <v>77</v>
      </c>
      <c r="B5" s="135">
        <f>'Prostor A'!G25+'Prostor B'!G10+'Prostor C'!G9+'Prostor D'!G12+'Prostor I'!G5</f>
        <v>0</v>
      </c>
      <c r="C5" s="135">
        <f>'Prostor A'!H25+'Prostor B'!H10+'Prostor C'!H9+'Prostor D'!H12+'Prostor I'!H5</f>
        <v>0</v>
      </c>
    </row>
    <row r="6" spans="1:3" ht="18" customHeight="1">
      <c r="A6" s="136" t="s">
        <v>84</v>
      </c>
      <c r="B6" s="137">
        <f>'Prostor A'!G26+'Prostor B'!G11+'Prostor C'!G10+'Prostor D'!G13+'Prostor I'!G6</f>
        <v>0</v>
      </c>
      <c r="C6" s="138">
        <f>'Spec.(roční) úklid'!G10</f>
        <v>0</v>
      </c>
    </row>
    <row r="7" spans="1:3" ht="21" customHeight="1" thickBot="1">
      <c r="A7" s="142" t="s">
        <v>82</v>
      </c>
      <c r="B7" s="143"/>
      <c r="C7" s="31">
        <f>SUM(C5:C6)</f>
        <v>0</v>
      </c>
    </row>
    <row r="8" ht="21" customHeight="1"/>
  </sheetData>
  <sheetProtection/>
  <mergeCells count="2">
    <mergeCell ref="A2:C2"/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1"/>
  <sheetViews>
    <sheetView workbookViewId="0" topLeftCell="D15">
      <selection activeCell="H24" sqref="H24"/>
    </sheetView>
  </sheetViews>
  <sheetFormatPr defaultColWidth="9.140625" defaultRowHeight="12.75"/>
  <cols>
    <col min="1" max="1" width="13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5.57421875" style="4" customWidth="1"/>
    <col min="7" max="8" width="16.7109375" style="0" customWidth="1"/>
  </cols>
  <sheetData>
    <row r="1" spans="1:8" ht="18">
      <c r="A1" s="144" t="s">
        <v>74</v>
      </c>
      <c r="B1" s="144"/>
      <c r="C1" s="144"/>
      <c r="D1" s="144"/>
      <c r="E1" s="144"/>
      <c r="F1" s="144"/>
      <c r="G1" s="144"/>
      <c r="H1" s="144"/>
    </row>
    <row r="2" spans="1:8" ht="11.25" customHeight="1">
      <c r="A2" s="7"/>
      <c r="B2" s="7"/>
      <c r="C2" s="7"/>
      <c r="D2" s="7"/>
      <c r="E2" s="7"/>
      <c r="F2" s="7"/>
      <c r="G2" s="7"/>
      <c r="H2" s="7"/>
    </row>
    <row r="3" spans="1:8" ht="18">
      <c r="A3" s="9" t="s">
        <v>11</v>
      </c>
      <c r="B3" s="8"/>
      <c r="C3" s="8"/>
      <c r="D3" s="8"/>
      <c r="E3" s="8"/>
      <c r="F3" s="7"/>
      <c r="G3" s="7"/>
      <c r="H3" s="7"/>
    </row>
    <row r="4" spans="1:8" ht="7.5" customHeight="1">
      <c r="A4" s="7"/>
      <c r="B4" s="7"/>
      <c r="C4" s="7"/>
      <c r="D4" s="7"/>
      <c r="E4" s="7"/>
      <c r="F4" s="7"/>
      <c r="G4" s="7"/>
      <c r="H4" s="7"/>
    </row>
    <row r="5" spans="1:8" ht="18">
      <c r="A5" s="78" t="s">
        <v>12</v>
      </c>
      <c r="B5" s="78"/>
      <c r="C5" s="79" t="s">
        <v>45</v>
      </c>
      <c r="D5" s="80"/>
      <c r="E5" s="7"/>
      <c r="F5" s="7"/>
      <c r="G5" s="7"/>
      <c r="H5" s="7"/>
    </row>
    <row r="6" spans="1:8" ht="18">
      <c r="A6" s="78"/>
      <c r="B6" s="78"/>
      <c r="C6" s="79" t="s">
        <v>46</v>
      </c>
      <c r="D6" s="80"/>
      <c r="E6" s="7"/>
      <c r="F6" s="7"/>
      <c r="G6" s="7"/>
      <c r="H6" s="7"/>
    </row>
    <row r="7" spans="1:8" ht="18">
      <c r="A7" s="78" t="s">
        <v>13</v>
      </c>
      <c r="B7" s="81"/>
      <c r="C7" s="79" t="s">
        <v>44</v>
      </c>
      <c r="D7" s="80"/>
      <c r="E7" s="6"/>
      <c r="F7" s="6"/>
      <c r="G7" s="7"/>
      <c r="H7" s="7"/>
    </row>
    <row r="8" spans="1:8" ht="18">
      <c r="A8" s="78" t="s">
        <v>14</v>
      </c>
      <c r="B8" s="82"/>
      <c r="C8" s="79" t="s">
        <v>62</v>
      </c>
      <c r="D8" s="80"/>
      <c r="E8" s="6"/>
      <c r="F8" s="6"/>
      <c r="G8" s="7"/>
      <c r="H8" s="7"/>
    </row>
    <row r="9" spans="1:8" ht="18">
      <c r="A9" s="78" t="s">
        <v>15</v>
      </c>
      <c r="B9" s="82"/>
      <c r="C9" s="79" t="s">
        <v>78</v>
      </c>
      <c r="D9" s="80"/>
      <c r="E9" s="6"/>
      <c r="F9" s="6"/>
      <c r="G9" s="7"/>
      <c r="H9" s="7"/>
    </row>
    <row r="10" spans="1:8" ht="18">
      <c r="A10" s="79" t="s">
        <v>75</v>
      </c>
      <c r="B10" s="82"/>
      <c r="C10" s="79" t="s">
        <v>76</v>
      </c>
      <c r="D10" s="80"/>
      <c r="E10" s="6"/>
      <c r="F10" s="6"/>
      <c r="G10" s="7"/>
      <c r="H10" s="7"/>
    </row>
    <row r="11" spans="1:8" ht="18">
      <c r="A11" s="78"/>
      <c r="B11" s="82"/>
      <c r="C11" s="79" t="s">
        <v>85</v>
      </c>
      <c r="D11" s="80"/>
      <c r="E11" s="6"/>
      <c r="F11" s="6"/>
      <c r="G11" s="7"/>
      <c r="H11" s="7"/>
    </row>
    <row r="12" spans="1:8" ht="18">
      <c r="A12" s="11"/>
      <c r="B12" s="12"/>
      <c r="C12" s="16"/>
      <c r="D12" s="6"/>
      <c r="E12" s="6"/>
      <c r="F12" s="6"/>
      <c r="G12" s="7"/>
      <c r="H12" s="7"/>
    </row>
    <row r="13" spans="1:8" ht="11.25" customHeight="1" thickBot="1">
      <c r="A13" s="7"/>
      <c r="B13" s="7"/>
      <c r="C13" s="7"/>
      <c r="D13" s="7"/>
      <c r="E13" s="7"/>
      <c r="F13" s="7"/>
      <c r="G13" s="7"/>
      <c r="H13" s="7"/>
    </row>
    <row r="14" spans="1:8" ht="40.5" thickBot="1">
      <c r="A14" s="69" t="s">
        <v>0</v>
      </c>
      <c r="B14" s="70" t="s">
        <v>1</v>
      </c>
      <c r="C14" s="71" t="s">
        <v>2</v>
      </c>
      <c r="D14" s="71" t="s">
        <v>4</v>
      </c>
      <c r="E14" s="72" t="s">
        <v>5</v>
      </c>
      <c r="F14" s="72" t="s">
        <v>6</v>
      </c>
      <c r="G14" s="73" t="s">
        <v>28</v>
      </c>
      <c r="H14" s="74" t="s">
        <v>29</v>
      </c>
    </row>
    <row r="15" spans="1:8" ht="48" customHeight="1">
      <c r="A15" s="153" t="s">
        <v>55</v>
      </c>
      <c r="B15" s="147" t="s">
        <v>7</v>
      </c>
      <c r="C15" s="75" t="s">
        <v>56</v>
      </c>
      <c r="D15" s="120" t="s">
        <v>17</v>
      </c>
      <c r="E15" s="52">
        <v>20</v>
      </c>
      <c r="F15" s="121">
        <v>21</v>
      </c>
      <c r="G15" s="50"/>
      <c r="H15" s="51">
        <f aca="true" t="shared" si="0" ref="H15:H24">G15*12</f>
        <v>0</v>
      </c>
    </row>
    <row r="16" spans="1:8" ht="36" customHeight="1" thickBot="1">
      <c r="A16" s="154"/>
      <c r="B16" s="149"/>
      <c r="C16" s="122" t="s">
        <v>79</v>
      </c>
      <c r="D16" s="44" t="s">
        <v>17</v>
      </c>
      <c r="E16" s="77">
        <v>42</v>
      </c>
      <c r="F16" s="123">
        <v>21</v>
      </c>
      <c r="G16" s="46"/>
      <c r="H16" s="67">
        <f t="shared" si="0"/>
        <v>0</v>
      </c>
    </row>
    <row r="17" spans="1:8" ht="42.75" customHeight="1" thickBot="1">
      <c r="A17" s="154"/>
      <c r="B17" s="43" t="s">
        <v>31</v>
      </c>
      <c r="C17" s="118" t="s">
        <v>32</v>
      </c>
      <c r="D17" s="60" t="s">
        <v>48</v>
      </c>
      <c r="E17" s="119">
        <v>396.8</v>
      </c>
      <c r="F17" s="45">
        <v>8</v>
      </c>
      <c r="G17" s="59"/>
      <c r="H17" s="47">
        <f t="shared" si="0"/>
        <v>0</v>
      </c>
    </row>
    <row r="18" spans="1:8" ht="42.75" customHeight="1">
      <c r="A18" s="154"/>
      <c r="B18" s="145" t="s">
        <v>22</v>
      </c>
      <c r="C18" s="40" t="s">
        <v>57</v>
      </c>
      <c r="D18" s="41" t="s">
        <v>17</v>
      </c>
      <c r="E18" s="19">
        <v>2</v>
      </c>
      <c r="F18" s="10">
        <v>4</v>
      </c>
      <c r="G18" s="42"/>
      <c r="H18" s="28">
        <f t="shared" si="0"/>
        <v>0</v>
      </c>
    </row>
    <row r="19" spans="1:8" ht="59.25" customHeight="1">
      <c r="A19" s="154"/>
      <c r="B19" s="146"/>
      <c r="C19" s="85" t="s">
        <v>47</v>
      </c>
      <c r="D19" s="23" t="s">
        <v>21</v>
      </c>
      <c r="E19" s="24">
        <v>20</v>
      </c>
      <c r="F19" s="14">
        <v>4</v>
      </c>
      <c r="G19" s="26"/>
      <c r="H19" s="28">
        <f t="shared" si="0"/>
        <v>0</v>
      </c>
    </row>
    <row r="20" spans="1:8" ht="75" customHeight="1" thickBot="1">
      <c r="A20" s="155"/>
      <c r="B20" s="43" t="s">
        <v>34</v>
      </c>
      <c r="C20" s="57" t="s">
        <v>51</v>
      </c>
      <c r="D20" s="60" t="s">
        <v>21</v>
      </c>
      <c r="E20" s="58">
        <v>20</v>
      </c>
      <c r="F20" s="45">
        <v>1</v>
      </c>
      <c r="G20" s="59"/>
      <c r="H20" s="47">
        <f t="shared" si="0"/>
        <v>0</v>
      </c>
    </row>
    <row r="21" spans="1:8" ht="57" customHeight="1">
      <c r="A21" s="150" t="s">
        <v>54</v>
      </c>
      <c r="B21" s="147" t="s">
        <v>49</v>
      </c>
      <c r="C21" s="86" t="s">
        <v>56</v>
      </c>
      <c r="D21" s="87" t="s">
        <v>17</v>
      </c>
      <c r="E21" s="88">
        <v>2</v>
      </c>
      <c r="F21" s="89">
        <v>5</v>
      </c>
      <c r="G21" s="90"/>
      <c r="H21" s="91">
        <f t="shared" si="0"/>
        <v>0</v>
      </c>
    </row>
    <row r="22" spans="1:8" ht="33" customHeight="1">
      <c r="A22" s="151"/>
      <c r="B22" s="148"/>
      <c r="C22" s="93" t="s">
        <v>58</v>
      </c>
      <c r="D22" s="23" t="s">
        <v>50</v>
      </c>
      <c r="E22" s="94">
        <v>112.1</v>
      </c>
      <c r="F22" s="14">
        <v>5</v>
      </c>
      <c r="G22" s="26"/>
      <c r="H22" s="29">
        <f t="shared" si="0"/>
        <v>0</v>
      </c>
    </row>
    <row r="23" spans="1:8" ht="57.75" customHeight="1" thickBot="1">
      <c r="A23" s="151"/>
      <c r="B23" s="149"/>
      <c r="C23" s="92" t="s">
        <v>59</v>
      </c>
      <c r="D23" s="45" t="s">
        <v>21</v>
      </c>
      <c r="E23" s="58">
        <v>1</v>
      </c>
      <c r="F23" s="45">
        <v>5</v>
      </c>
      <c r="G23" s="59"/>
      <c r="H23" s="47">
        <f t="shared" si="0"/>
        <v>0</v>
      </c>
    </row>
    <row r="24" spans="1:8" ht="57.75" customHeight="1" thickBot="1">
      <c r="A24" s="152"/>
      <c r="B24" s="43" t="s">
        <v>34</v>
      </c>
      <c r="C24" s="57" t="s">
        <v>52</v>
      </c>
      <c r="D24" s="60" t="s">
        <v>21</v>
      </c>
      <c r="E24" s="58">
        <v>1</v>
      </c>
      <c r="F24" s="45">
        <v>1</v>
      </c>
      <c r="G24" s="59"/>
      <c r="H24" s="47">
        <f t="shared" si="0"/>
        <v>0</v>
      </c>
    </row>
    <row r="25" spans="1:8" ht="26.25" customHeight="1" thickBot="1">
      <c r="A25"/>
      <c r="B25"/>
      <c r="C25"/>
      <c r="D25"/>
      <c r="E25"/>
      <c r="F25" s="35" t="s">
        <v>26</v>
      </c>
      <c r="G25" s="36">
        <f>SUM(G15:G24)</f>
        <v>0</v>
      </c>
      <c r="H25" s="36">
        <f>SUM(H15:H24)</f>
        <v>0</v>
      </c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 s="61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2" ht="12.75">
      <c r="A2431"/>
      <c r="B2431"/>
    </row>
  </sheetData>
  <sheetProtection/>
  <mergeCells count="6">
    <mergeCell ref="A1:H1"/>
    <mergeCell ref="B18:B19"/>
    <mergeCell ref="B21:B23"/>
    <mergeCell ref="A21:A24"/>
    <mergeCell ref="A15:A20"/>
    <mergeCell ref="B15:B16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6"/>
  <sheetViews>
    <sheetView workbookViewId="0" topLeftCell="D1">
      <selection activeCell="H10" sqref="H10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8" width="16.7109375" style="0" customWidth="1"/>
  </cols>
  <sheetData>
    <row r="1" spans="1:8" ht="18">
      <c r="A1" s="11"/>
      <c r="B1" s="12"/>
      <c r="C1" s="16"/>
      <c r="D1" s="6"/>
      <c r="E1" s="6"/>
      <c r="F1" s="6"/>
      <c r="G1" s="7"/>
      <c r="H1" s="7"/>
    </row>
    <row r="2" spans="1:8" ht="11.25" customHeight="1" thickBot="1">
      <c r="A2" s="7"/>
      <c r="B2" s="7"/>
      <c r="C2" s="7"/>
      <c r="D2" s="7"/>
      <c r="E2" s="7"/>
      <c r="F2" s="7"/>
      <c r="G2" s="7"/>
      <c r="H2" s="7"/>
    </row>
    <row r="3" spans="1:8" ht="40.5" thickBot="1">
      <c r="A3" s="69" t="s">
        <v>0</v>
      </c>
      <c r="B3" s="70" t="s">
        <v>1</v>
      </c>
      <c r="C3" s="71" t="s">
        <v>2</v>
      </c>
      <c r="D3" s="71" t="s">
        <v>4</v>
      </c>
      <c r="E3" s="72" t="s">
        <v>5</v>
      </c>
      <c r="F3" s="72" t="s">
        <v>6</v>
      </c>
      <c r="G3" s="73" t="s">
        <v>28</v>
      </c>
      <c r="H3" s="74" t="s">
        <v>29</v>
      </c>
    </row>
    <row r="4" spans="1:8" ht="48" customHeight="1" thickBot="1">
      <c r="A4" s="157" t="s">
        <v>43</v>
      </c>
      <c r="B4" s="43" t="s">
        <v>7</v>
      </c>
      <c r="C4" s="118" t="s">
        <v>32</v>
      </c>
      <c r="D4" s="100" t="s">
        <v>20</v>
      </c>
      <c r="E4" s="124">
        <v>470</v>
      </c>
      <c r="F4" s="58">
        <v>21</v>
      </c>
      <c r="G4" s="59"/>
      <c r="H4" s="47">
        <f aca="true" t="shared" si="0" ref="H4:H9">G4*12</f>
        <v>0</v>
      </c>
    </row>
    <row r="5" spans="1:8" ht="42.75" customHeight="1">
      <c r="A5" s="158"/>
      <c r="B5" s="147" t="s">
        <v>22</v>
      </c>
      <c r="C5" s="96" t="s">
        <v>35</v>
      </c>
      <c r="D5" s="63" t="s">
        <v>17</v>
      </c>
      <c r="E5" s="64">
        <v>8</v>
      </c>
      <c r="F5" s="52">
        <v>4</v>
      </c>
      <c r="G5" s="50"/>
      <c r="H5" s="51">
        <f t="shared" si="0"/>
        <v>0</v>
      </c>
    </row>
    <row r="6" spans="1:8" ht="26.25" customHeight="1">
      <c r="A6" s="158"/>
      <c r="B6" s="148"/>
      <c r="C6" s="25" t="s">
        <v>38</v>
      </c>
      <c r="D6" s="22" t="s">
        <v>17</v>
      </c>
      <c r="E6" s="17">
        <v>1</v>
      </c>
      <c r="F6" s="19">
        <v>4</v>
      </c>
      <c r="G6" s="26"/>
      <c r="H6" s="28">
        <f t="shared" si="0"/>
        <v>0</v>
      </c>
    </row>
    <row r="7" spans="1:8" ht="30" customHeight="1" thickBot="1">
      <c r="A7" s="158"/>
      <c r="B7" s="149"/>
      <c r="C7" s="49" t="s">
        <v>36</v>
      </c>
      <c r="D7" s="53" t="s">
        <v>20</v>
      </c>
      <c r="E7" s="66">
        <v>6</v>
      </c>
      <c r="F7" s="58">
        <v>4</v>
      </c>
      <c r="G7" s="59"/>
      <c r="H7" s="47">
        <f t="shared" si="0"/>
        <v>0</v>
      </c>
    </row>
    <row r="8" spans="1:8" ht="57" customHeight="1">
      <c r="A8" s="158"/>
      <c r="B8" s="156" t="s">
        <v>34</v>
      </c>
      <c r="C8" s="18" t="s">
        <v>52</v>
      </c>
      <c r="D8" s="22" t="s">
        <v>21</v>
      </c>
      <c r="E8" s="17">
        <v>1</v>
      </c>
      <c r="F8" s="19">
        <v>1</v>
      </c>
      <c r="G8" s="42"/>
      <c r="H8" s="28">
        <f t="shared" si="0"/>
        <v>0</v>
      </c>
    </row>
    <row r="9" spans="1:8" ht="30" customHeight="1" thickBot="1">
      <c r="A9" s="159"/>
      <c r="B9" s="149"/>
      <c r="C9" s="95" t="s">
        <v>37</v>
      </c>
      <c r="D9" s="53" t="s">
        <v>17</v>
      </c>
      <c r="E9" s="66">
        <v>20</v>
      </c>
      <c r="F9" s="66">
        <v>1</v>
      </c>
      <c r="G9" s="46"/>
      <c r="H9" s="47">
        <f t="shared" si="0"/>
        <v>0</v>
      </c>
    </row>
    <row r="10" spans="1:8" ht="26.25" customHeight="1" thickBot="1">
      <c r="A10"/>
      <c r="B10"/>
      <c r="C10" s="65"/>
      <c r="D10"/>
      <c r="E10"/>
      <c r="F10" s="35" t="s">
        <v>26</v>
      </c>
      <c r="G10" s="36">
        <f>SUM(G4:G9)</f>
        <v>0</v>
      </c>
      <c r="H10" s="36">
        <f>SUM(H4:H9)</f>
        <v>0</v>
      </c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 s="61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3" ht="12.75">
      <c r="A2416"/>
      <c r="B2416"/>
      <c r="C2416"/>
    </row>
  </sheetData>
  <sheetProtection/>
  <mergeCells count="3">
    <mergeCell ref="B8:B9"/>
    <mergeCell ref="A4:A9"/>
    <mergeCell ref="B5:B7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5"/>
  <sheetViews>
    <sheetView workbookViewId="0" topLeftCell="D1">
      <selection activeCell="G9" sqref="G9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8" width="16.7109375" style="0" customWidth="1"/>
  </cols>
  <sheetData>
    <row r="1" spans="1:8" ht="18">
      <c r="A1" s="11"/>
      <c r="B1" s="12"/>
      <c r="C1" s="16"/>
      <c r="D1" s="6"/>
      <c r="E1" s="6"/>
      <c r="F1" s="6"/>
      <c r="G1" s="7"/>
      <c r="H1" s="7"/>
    </row>
    <row r="2" spans="1:8" ht="11.25" customHeight="1" thickBot="1">
      <c r="A2" s="7"/>
      <c r="B2" s="7"/>
      <c r="C2" s="7"/>
      <c r="D2" s="7"/>
      <c r="E2" s="7"/>
      <c r="F2" s="7"/>
      <c r="G2" s="7"/>
      <c r="H2" s="7"/>
    </row>
    <row r="3" spans="1:8" ht="40.5" thickBot="1">
      <c r="A3" s="69" t="s">
        <v>0</v>
      </c>
      <c r="B3" s="70" t="s">
        <v>1</v>
      </c>
      <c r="C3" s="71" t="s">
        <v>2</v>
      </c>
      <c r="D3" s="71" t="s">
        <v>4</v>
      </c>
      <c r="E3" s="72" t="s">
        <v>5</v>
      </c>
      <c r="F3" s="72" t="s">
        <v>6</v>
      </c>
      <c r="G3" s="73" t="s">
        <v>28</v>
      </c>
      <c r="H3" s="74" t="s">
        <v>29</v>
      </c>
    </row>
    <row r="4" spans="1:8" ht="48" customHeight="1">
      <c r="A4" s="160" t="s">
        <v>53</v>
      </c>
      <c r="B4" s="156" t="s">
        <v>7</v>
      </c>
      <c r="C4" s="40" t="s">
        <v>56</v>
      </c>
      <c r="D4" s="22" t="s">
        <v>17</v>
      </c>
      <c r="E4" s="19">
        <v>4</v>
      </c>
      <c r="F4" s="19">
        <v>21</v>
      </c>
      <c r="G4" s="42"/>
      <c r="H4" s="28">
        <f>G4*12</f>
        <v>0</v>
      </c>
    </row>
    <row r="5" spans="1:8" ht="42.75" customHeight="1">
      <c r="A5" s="161"/>
      <c r="B5" s="148"/>
      <c r="C5" s="97" t="s">
        <v>33</v>
      </c>
      <c r="D5" s="20" t="s">
        <v>21</v>
      </c>
      <c r="E5" s="21">
        <v>5</v>
      </c>
      <c r="F5" s="24">
        <v>21</v>
      </c>
      <c r="G5" s="26"/>
      <c r="H5" s="29">
        <f>G5*12</f>
        <v>0</v>
      </c>
    </row>
    <row r="6" spans="1:8" ht="42.75" customHeight="1" thickBot="1">
      <c r="A6" s="161"/>
      <c r="B6" s="149"/>
      <c r="C6" s="99" t="s">
        <v>41</v>
      </c>
      <c r="D6" s="100" t="s">
        <v>20</v>
      </c>
      <c r="E6" s="98">
        <v>81.6</v>
      </c>
      <c r="F6" s="58">
        <v>21</v>
      </c>
      <c r="G6" s="59"/>
      <c r="H6" s="47">
        <f>G6*12</f>
        <v>0</v>
      </c>
    </row>
    <row r="7" spans="1:8" ht="42.75" customHeight="1" thickBot="1">
      <c r="A7" s="161"/>
      <c r="B7" s="71" t="s">
        <v>22</v>
      </c>
      <c r="C7" s="101" t="s">
        <v>59</v>
      </c>
      <c r="D7" s="102" t="s">
        <v>21</v>
      </c>
      <c r="E7" s="102">
        <v>4</v>
      </c>
      <c r="F7" s="103">
        <v>4</v>
      </c>
      <c r="G7" s="83"/>
      <c r="H7" s="84">
        <f>G7*12</f>
        <v>0</v>
      </c>
    </row>
    <row r="8" spans="1:8" ht="54.75" customHeight="1" thickBot="1">
      <c r="A8" s="162"/>
      <c r="B8" s="43" t="s">
        <v>34</v>
      </c>
      <c r="C8" s="57" t="s">
        <v>52</v>
      </c>
      <c r="D8" s="98" t="s">
        <v>21</v>
      </c>
      <c r="E8" s="98">
        <v>4</v>
      </c>
      <c r="F8" s="58">
        <v>1</v>
      </c>
      <c r="G8" s="59"/>
      <c r="H8" s="47">
        <f>G8*12</f>
        <v>0</v>
      </c>
    </row>
    <row r="9" spans="1:8" ht="26.25" customHeight="1" thickBot="1">
      <c r="A9"/>
      <c r="B9"/>
      <c r="C9" s="65"/>
      <c r="D9"/>
      <c r="E9"/>
      <c r="F9" s="35" t="s">
        <v>26</v>
      </c>
      <c r="G9" s="36">
        <f>SUM(G4:G8)</f>
        <v>0</v>
      </c>
      <c r="H9" s="36">
        <f>SUM(H4:H8)</f>
        <v>0</v>
      </c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 s="61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3" ht="12.75">
      <c r="A2415"/>
      <c r="B2415"/>
      <c r="C2415"/>
    </row>
  </sheetData>
  <sheetProtection/>
  <mergeCells count="2">
    <mergeCell ref="A4:A8"/>
    <mergeCell ref="B4:B6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8"/>
  <sheetViews>
    <sheetView workbookViewId="0" topLeftCell="D1">
      <selection activeCell="H12" sqref="H12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8" width="16.7109375" style="0" customWidth="1"/>
  </cols>
  <sheetData>
    <row r="1" spans="1:8" ht="18">
      <c r="A1" s="11"/>
      <c r="B1" s="12"/>
      <c r="C1" s="16"/>
      <c r="D1" s="6"/>
      <c r="E1" s="6"/>
      <c r="F1" s="6"/>
      <c r="G1" s="7"/>
      <c r="H1" s="7"/>
    </row>
    <row r="2" spans="1:8" ht="11.25" customHeight="1" thickBot="1">
      <c r="A2" s="7"/>
      <c r="B2" s="7"/>
      <c r="C2" s="7"/>
      <c r="D2" s="7"/>
      <c r="E2" s="7"/>
      <c r="F2" s="7"/>
      <c r="G2" s="7"/>
      <c r="H2" s="7"/>
    </row>
    <row r="3" spans="1:8" ht="40.5" thickBot="1">
      <c r="A3" s="69" t="s">
        <v>0</v>
      </c>
      <c r="B3" s="70" t="s">
        <v>1</v>
      </c>
      <c r="C3" s="71" t="s">
        <v>2</v>
      </c>
      <c r="D3" s="71" t="s">
        <v>4</v>
      </c>
      <c r="E3" s="72" t="s">
        <v>5</v>
      </c>
      <c r="F3" s="72" t="s">
        <v>6</v>
      </c>
      <c r="G3" s="73" t="s">
        <v>28</v>
      </c>
      <c r="H3" s="74" t="s">
        <v>29</v>
      </c>
    </row>
    <row r="4" spans="1:8" ht="48" customHeight="1">
      <c r="A4" s="163" t="s">
        <v>81</v>
      </c>
      <c r="B4" s="167" t="s">
        <v>7</v>
      </c>
      <c r="C4" s="75" t="s">
        <v>56</v>
      </c>
      <c r="D4" s="76" t="s">
        <v>17</v>
      </c>
      <c r="E4" s="52">
        <v>16</v>
      </c>
      <c r="F4" s="52">
        <v>21</v>
      </c>
      <c r="G4" s="50"/>
      <c r="H4" s="51">
        <f aca="true" t="shared" si="0" ref="H4:H11">G4*12</f>
        <v>0</v>
      </c>
    </row>
    <row r="5" spans="1:8" ht="28.5" customHeight="1">
      <c r="A5" s="164"/>
      <c r="B5" s="168"/>
      <c r="C5" s="25" t="s">
        <v>63</v>
      </c>
      <c r="D5" s="20" t="s">
        <v>17</v>
      </c>
      <c r="E5" s="21">
        <v>8</v>
      </c>
      <c r="F5" s="24">
        <v>21</v>
      </c>
      <c r="G5" s="26"/>
      <c r="H5" s="29">
        <f t="shared" si="0"/>
        <v>0</v>
      </c>
    </row>
    <row r="6" spans="1:8" ht="38.25" customHeight="1">
      <c r="A6" s="164"/>
      <c r="B6" s="168"/>
      <c r="C6" s="25" t="s">
        <v>64</v>
      </c>
      <c r="D6" s="20" t="s">
        <v>17</v>
      </c>
      <c r="E6" s="21">
        <v>20</v>
      </c>
      <c r="F6" s="24">
        <v>21</v>
      </c>
      <c r="G6" s="26"/>
      <c r="H6" s="29">
        <f t="shared" si="0"/>
        <v>0</v>
      </c>
    </row>
    <row r="7" spans="1:8" ht="28.5" customHeight="1" thickBot="1">
      <c r="A7" s="164"/>
      <c r="B7" s="169"/>
      <c r="C7" s="49" t="s">
        <v>39</v>
      </c>
      <c r="D7" s="53" t="s">
        <v>20</v>
      </c>
      <c r="E7" s="104">
        <v>73.6</v>
      </c>
      <c r="F7" s="77">
        <v>21</v>
      </c>
      <c r="G7" s="46"/>
      <c r="H7" s="67">
        <f t="shared" si="0"/>
        <v>0</v>
      </c>
    </row>
    <row r="8" spans="1:8" ht="38.25" customHeight="1">
      <c r="A8" s="164"/>
      <c r="B8" s="147" t="s">
        <v>22</v>
      </c>
      <c r="C8" s="105" t="s">
        <v>65</v>
      </c>
      <c r="D8" s="106" t="s">
        <v>17</v>
      </c>
      <c r="E8" s="107">
        <v>40</v>
      </c>
      <c r="F8" s="108">
        <v>4</v>
      </c>
      <c r="G8" s="109"/>
      <c r="H8" s="110">
        <f t="shared" si="0"/>
        <v>0</v>
      </c>
    </row>
    <row r="9" spans="1:8" ht="40.5" customHeight="1">
      <c r="A9" s="164"/>
      <c r="B9" s="148"/>
      <c r="C9" s="25" t="s">
        <v>66</v>
      </c>
      <c r="D9" s="21" t="s">
        <v>17</v>
      </c>
      <c r="E9" s="21">
        <v>21</v>
      </c>
      <c r="F9" s="24">
        <v>4</v>
      </c>
      <c r="G9" s="26"/>
      <c r="H9" s="29">
        <f t="shared" si="0"/>
        <v>0</v>
      </c>
    </row>
    <row r="10" spans="1:8" ht="30" customHeight="1" thickBot="1">
      <c r="A10" s="165"/>
      <c r="B10" s="149"/>
      <c r="C10" s="49" t="s">
        <v>40</v>
      </c>
      <c r="D10" s="53" t="s">
        <v>17</v>
      </c>
      <c r="E10" s="111">
        <v>8</v>
      </c>
      <c r="F10" s="77">
        <v>4</v>
      </c>
      <c r="G10" s="46"/>
      <c r="H10" s="67">
        <f t="shared" si="0"/>
        <v>0</v>
      </c>
    </row>
    <row r="11" spans="1:8" ht="57.75" customHeight="1" thickBot="1">
      <c r="A11" s="166"/>
      <c r="B11" s="43" t="s">
        <v>34</v>
      </c>
      <c r="C11" s="95" t="s">
        <v>60</v>
      </c>
      <c r="D11" s="100" t="s">
        <v>21</v>
      </c>
      <c r="E11" s="98">
        <v>8</v>
      </c>
      <c r="F11" s="98">
        <v>1</v>
      </c>
      <c r="G11" s="59"/>
      <c r="H11" s="47">
        <f t="shared" si="0"/>
        <v>0</v>
      </c>
    </row>
    <row r="12" spans="1:8" ht="26.25" customHeight="1" thickBot="1">
      <c r="A12" s="5"/>
      <c r="B12" s="68"/>
      <c r="C12" s="65"/>
      <c r="D12"/>
      <c r="E12"/>
      <c r="F12" s="35" t="s">
        <v>26</v>
      </c>
      <c r="G12" s="36">
        <f>SUM(G4:G11)</f>
        <v>0</v>
      </c>
      <c r="H12" s="36">
        <f>SUM(H4:H11)</f>
        <v>0</v>
      </c>
    </row>
    <row r="13" spans="1:6" ht="12.75">
      <c r="A13" s="5"/>
      <c r="B13" s="5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 s="61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3" ht="12.75">
      <c r="A2418"/>
      <c r="B2418"/>
      <c r="C2418"/>
    </row>
  </sheetData>
  <sheetProtection/>
  <mergeCells count="3">
    <mergeCell ref="A4:A11"/>
    <mergeCell ref="B4:B7"/>
    <mergeCell ref="B8:B10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0"/>
  <sheetViews>
    <sheetView zoomScalePageLayoutView="0" workbookViewId="0" topLeftCell="D1">
      <selection activeCell="G14" sqref="G14"/>
    </sheetView>
  </sheetViews>
  <sheetFormatPr defaultColWidth="9.140625" defaultRowHeight="12.75"/>
  <cols>
    <col min="1" max="1" width="13.8515625" style="1" customWidth="1"/>
    <col min="2" max="2" width="14.57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8" width="16.7109375" style="0" customWidth="1"/>
  </cols>
  <sheetData>
    <row r="1" spans="1:8" ht="18.75" thickBot="1">
      <c r="A1" s="144"/>
      <c r="B1" s="144"/>
      <c r="C1" s="144"/>
      <c r="D1" s="144"/>
      <c r="E1" s="144"/>
      <c r="F1" s="144"/>
      <c r="G1" s="144"/>
      <c r="H1" s="144"/>
    </row>
    <row r="2" spans="1:8" ht="50.25" customHeight="1" thickBot="1">
      <c r="A2" s="69" t="s">
        <v>0</v>
      </c>
      <c r="B2" s="70" t="s">
        <v>1</v>
      </c>
      <c r="C2" s="71" t="s">
        <v>2</v>
      </c>
      <c r="D2" s="71" t="s">
        <v>4</v>
      </c>
      <c r="E2" s="72" t="s">
        <v>5</v>
      </c>
      <c r="F2" s="72" t="s">
        <v>6</v>
      </c>
      <c r="G2" s="73" t="s">
        <v>28</v>
      </c>
      <c r="H2" s="74" t="s">
        <v>29</v>
      </c>
    </row>
    <row r="3" spans="1:8" ht="59.25" customHeight="1">
      <c r="A3" s="157" t="s">
        <v>80</v>
      </c>
      <c r="B3" s="156" t="s">
        <v>23</v>
      </c>
      <c r="C3" s="55" t="s">
        <v>32</v>
      </c>
      <c r="D3" s="125" t="s">
        <v>20</v>
      </c>
      <c r="E3" s="126">
        <v>300.8</v>
      </c>
      <c r="F3" s="19">
        <v>1</v>
      </c>
      <c r="G3" s="42"/>
      <c r="H3" s="28">
        <f>G3*12</f>
        <v>0</v>
      </c>
    </row>
    <row r="4" spans="1:8" ht="69" customHeight="1" thickBot="1">
      <c r="A4" s="171"/>
      <c r="B4" s="170"/>
      <c r="C4" s="48" t="s">
        <v>67</v>
      </c>
      <c r="D4" s="44" t="s">
        <v>21</v>
      </c>
      <c r="E4" s="62">
        <v>15</v>
      </c>
      <c r="F4" s="45">
        <v>1</v>
      </c>
      <c r="G4" s="46"/>
      <c r="H4" s="47">
        <f>G4*12</f>
        <v>0</v>
      </c>
    </row>
    <row r="5" spans="1:9" ht="30" customHeight="1" thickBot="1">
      <c r="A5" s="39"/>
      <c r="B5"/>
      <c r="C5"/>
      <c r="D5"/>
      <c r="E5"/>
      <c r="F5" s="37" t="s">
        <v>26</v>
      </c>
      <c r="G5" s="38">
        <f>SUM(G3:G4)</f>
        <v>0</v>
      </c>
      <c r="H5" s="38">
        <f>SUM(H3:H4)</f>
        <v>0</v>
      </c>
      <c r="I5" s="140"/>
    </row>
    <row r="6" spans="1:6" ht="15.75" customHeight="1">
      <c r="A6" s="39"/>
      <c r="B6"/>
      <c r="C6"/>
      <c r="D6"/>
      <c r="E6"/>
      <c r="F6"/>
    </row>
    <row r="7" spans="1:6" ht="15.75" customHeight="1">
      <c r="A7" s="39"/>
      <c r="B7"/>
      <c r="C7"/>
      <c r="D7"/>
      <c r="E7"/>
      <c r="F7"/>
    </row>
    <row r="8" spans="1:6" ht="15" customHeight="1">
      <c r="A8" s="39"/>
      <c r="B8"/>
      <c r="C8"/>
      <c r="D8"/>
      <c r="E8"/>
      <c r="F8"/>
    </row>
    <row r="9" spans="1:6" ht="15" customHeight="1">
      <c r="A9" s="39"/>
      <c r="B9"/>
      <c r="C9" s="54"/>
      <c r="D9"/>
      <c r="E9"/>
      <c r="F9"/>
    </row>
    <row r="10" spans="1:6" ht="14.25" customHeight="1">
      <c r="A10" s="5"/>
      <c r="B10"/>
      <c r="C10"/>
      <c r="D10"/>
      <c r="E10"/>
      <c r="F10"/>
    </row>
    <row r="11" spans="1:6" ht="14.25" customHeight="1">
      <c r="A11"/>
      <c r="B11"/>
      <c r="C11"/>
      <c r="D11"/>
      <c r="E11"/>
      <c r="F11"/>
    </row>
    <row r="12" spans="1:6" ht="14.25" customHeight="1">
      <c r="A12"/>
      <c r="B12"/>
      <c r="C12"/>
      <c r="D12"/>
      <c r="E12"/>
      <c r="F12"/>
    </row>
    <row r="13" spans="1:6" ht="14.25" customHeight="1">
      <c r="A13"/>
      <c r="B13"/>
      <c r="C13" s="56"/>
      <c r="D13"/>
      <c r="E13"/>
      <c r="F13"/>
    </row>
    <row r="14" spans="1:6" ht="15" customHeight="1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D1968"/>
      <c r="E1968"/>
      <c r="F1968"/>
    </row>
    <row r="1969" spans="4:6" ht="12.75">
      <c r="D1969"/>
      <c r="E1969"/>
      <c r="F1969"/>
    </row>
    <row r="1970" spans="4:6" ht="12.75">
      <c r="D1970"/>
      <c r="E1970"/>
      <c r="F1970"/>
    </row>
  </sheetData>
  <sheetProtection/>
  <mergeCells count="3">
    <mergeCell ref="A1:H1"/>
    <mergeCell ref="B3:B4"/>
    <mergeCell ref="A3:A4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6"/>
  <sheetViews>
    <sheetView zoomScalePageLayoutView="0" workbookViewId="0" topLeftCell="B1">
      <selection activeCell="E15" sqref="E15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5.140625" style="3" customWidth="1"/>
    <col min="5" max="5" width="11.7109375" style="4" customWidth="1"/>
    <col min="6" max="6" width="14.8515625" style="15" customWidth="1"/>
    <col min="7" max="7" width="16.7109375" style="0" customWidth="1"/>
  </cols>
  <sheetData>
    <row r="1" spans="1:7" ht="18.75" thickBot="1">
      <c r="A1" s="172" t="s">
        <v>83</v>
      </c>
      <c r="B1" s="144"/>
      <c r="C1" s="144"/>
      <c r="D1" s="144"/>
      <c r="E1" s="144"/>
      <c r="F1" s="144"/>
      <c r="G1" s="144"/>
    </row>
    <row r="2" spans="1:7" ht="40.5" thickBot="1">
      <c r="A2" s="112" t="s">
        <v>0</v>
      </c>
      <c r="B2" s="130" t="s">
        <v>2</v>
      </c>
      <c r="C2" s="71" t="s">
        <v>4</v>
      </c>
      <c r="D2" s="72" t="s">
        <v>25</v>
      </c>
      <c r="E2" s="72" t="s">
        <v>8</v>
      </c>
      <c r="F2" s="72" t="s">
        <v>30</v>
      </c>
      <c r="G2" s="131" t="s">
        <v>29</v>
      </c>
    </row>
    <row r="3" spans="1:7" ht="37.5" customHeight="1" thickTop="1">
      <c r="A3" s="173" t="s">
        <v>3</v>
      </c>
      <c r="B3" s="113" t="s">
        <v>68</v>
      </c>
      <c r="C3" s="127" t="s">
        <v>20</v>
      </c>
      <c r="D3" s="128">
        <v>250</v>
      </c>
      <c r="E3" s="22">
        <v>1</v>
      </c>
      <c r="F3" s="22" t="s">
        <v>24</v>
      </c>
      <c r="G3" s="129"/>
    </row>
    <row r="4" spans="1:7" ht="37.5" customHeight="1">
      <c r="A4" s="173"/>
      <c r="B4" s="113" t="s">
        <v>42</v>
      </c>
      <c r="C4" s="20" t="s">
        <v>17</v>
      </c>
      <c r="D4" s="13">
        <v>30</v>
      </c>
      <c r="E4" s="20">
        <v>1</v>
      </c>
      <c r="F4" s="20" t="s">
        <v>24</v>
      </c>
      <c r="G4" s="30"/>
    </row>
    <row r="5" spans="1:7" ht="37.5" customHeight="1">
      <c r="A5" s="173"/>
      <c r="B5" s="114" t="s">
        <v>69</v>
      </c>
      <c r="C5" s="20" t="s">
        <v>21</v>
      </c>
      <c r="D5" s="13">
        <v>1</v>
      </c>
      <c r="E5" s="20">
        <v>1</v>
      </c>
      <c r="F5" s="20" t="s">
        <v>24</v>
      </c>
      <c r="G5" s="30"/>
    </row>
    <row r="6" spans="1:7" ht="37.5" customHeight="1">
      <c r="A6" s="173"/>
      <c r="B6" s="113" t="s">
        <v>70</v>
      </c>
      <c r="C6" s="20" t="s">
        <v>17</v>
      </c>
      <c r="D6" s="13">
        <v>60</v>
      </c>
      <c r="E6" s="20">
        <v>1</v>
      </c>
      <c r="F6" s="20" t="s">
        <v>24</v>
      </c>
      <c r="G6" s="30"/>
    </row>
    <row r="7" spans="1:7" ht="37.5" customHeight="1">
      <c r="A7" s="173"/>
      <c r="B7" s="113" t="s">
        <v>71</v>
      </c>
      <c r="C7" s="20" t="s">
        <v>17</v>
      </c>
      <c r="D7" s="132">
        <v>75</v>
      </c>
      <c r="E7" s="20">
        <v>1</v>
      </c>
      <c r="F7" s="20" t="s">
        <v>24</v>
      </c>
      <c r="G7" s="30"/>
    </row>
    <row r="8" spans="1:7" ht="37.5" customHeight="1">
      <c r="A8" s="173"/>
      <c r="B8" s="113" t="s">
        <v>72</v>
      </c>
      <c r="C8" s="13" t="s">
        <v>19</v>
      </c>
      <c r="D8" s="13">
        <v>10</v>
      </c>
      <c r="E8" s="20" t="s">
        <v>24</v>
      </c>
      <c r="F8" s="30"/>
      <c r="G8" s="133">
        <f>D8*F8</f>
        <v>0</v>
      </c>
    </row>
    <row r="9" spans="1:7" ht="37.5" customHeight="1" thickBot="1">
      <c r="A9" s="173"/>
      <c r="B9" s="115" t="s">
        <v>18</v>
      </c>
      <c r="C9" s="53" t="s">
        <v>19</v>
      </c>
      <c r="D9" s="116">
        <v>40</v>
      </c>
      <c r="E9" s="53" t="s">
        <v>24</v>
      </c>
      <c r="F9" s="117"/>
      <c r="G9" s="134">
        <f>D9*F9</f>
        <v>0</v>
      </c>
    </row>
    <row r="10" spans="1:7" ht="31.5" customHeight="1" thickBot="1">
      <c r="A10" s="174"/>
      <c r="B10"/>
      <c r="C10"/>
      <c r="D10"/>
      <c r="E10"/>
      <c r="F10" s="35" t="s">
        <v>26</v>
      </c>
      <c r="G10" s="36">
        <f>SUM(G3:G9)</f>
        <v>0</v>
      </c>
    </row>
    <row r="11" spans="1:6" ht="15.75" customHeight="1" thickTop="1">
      <c r="A11" s="175" t="s">
        <v>9</v>
      </c>
      <c r="B11"/>
      <c r="C11"/>
      <c r="D11"/>
      <c r="E11"/>
      <c r="F11"/>
    </row>
    <row r="12" spans="1:6" ht="31.5" customHeight="1">
      <c r="A12" s="176"/>
      <c r="B12"/>
      <c r="C12"/>
      <c r="D12"/>
      <c r="E12"/>
      <c r="F12"/>
    </row>
    <row r="13" spans="1:6" ht="15.75" customHeight="1">
      <c r="A13" s="176"/>
      <c r="B13"/>
      <c r="C13"/>
      <c r="D13"/>
      <c r="E13"/>
      <c r="F13"/>
    </row>
    <row r="14" spans="1:6" ht="15.75" customHeight="1">
      <c r="A14" s="176"/>
      <c r="B14"/>
      <c r="C14"/>
      <c r="D14"/>
      <c r="E14"/>
      <c r="F14"/>
    </row>
    <row r="15" spans="1:6" ht="29.25" customHeight="1">
      <c r="A15" s="176"/>
      <c r="B15"/>
      <c r="C15"/>
      <c r="D15"/>
      <c r="E15"/>
      <c r="F15"/>
    </row>
    <row r="16" spans="1:6" ht="15.75" customHeight="1">
      <c r="A16" s="176"/>
      <c r="B16"/>
      <c r="C16"/>
      <c r="D16"/>
      <c r="E16"/>
      <c r="F16"/>
    </row>
    <row r="17" spans="1:6" ht="31.5" customHeight="1" thickBot="1">
      <c r="A17" s="174"/>
      <c r="B17"/>
      <c r="C17"/>
      <c r="D17"/>
      <c r="E17"/>
      <c r="F17"/>
    </row>
    <row r="18" spans="1:6" ht="22.5" customHeight="1" thickTop="1">
      <c r="A18" s="177" t="s">
        <v>10</v>
      </c>
      <c r="B18"/>
      <c r="C18"/>
      <c r="D18"/>
      <c r="E18"/>
      <c r="F18"/>
    </row>
    <row r="19" spans="1:6" ht="21.75" customHeight="1" thickBot="1">
      <c r="A19" s="176"/>
      <c r="B19"/>
      <c r="C19"/>
      <c r="D19"/>
      <c r="E19"/>
      <c r="F19"/>
    </row>
    <row r="20" spans="1:6" ht="27.75" customHeight="1" thickTop="1">
      <c r="A20" s="177" t="s">
        <v>16</v>
      </c>
      <c r="B20"/>
      <c r="C20"/>
      <c r="D20"/>
      <c r="E20"/>
      <c r="F20"/>
    </row>
    <row r="21" spans="1:6" ht="15.75" customHeight="1">
      <c r="A21" s="176"/>
      <c r="B21"/>
      <c r="C21"/>
      <c r="D21"/>
      <c r="E21"/>
      <c r="F21"/>
    </row>
    <row r="22" spans="1:6" ht="15.75" customHeight="1" thickBot="1">
      <c r="A22" s="174"/>
      <c r="B22"/>
      <c r="C22"/>
      <c r="D22"/>
      <c r="E22"/>
      <c r="F22"/>
    </row>
    <row r="23" spans="1:6" ht="13.5" thickTop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</sheetData>
  <sheetProtection/>
  <mergeCells count="5">
    <mergeCell ref="A1:G1"/>
    <mergeCell ref="A3:A10"/>
    <mergeCell ref="A11:A17"/>
    <mergeCell ref="A18:A19"/>
    <mergeCell ref="A20:A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Kasalová Hana</cp:lastModifiedBy>
  <cp:lastPrinted>2020-04-15T13:04:17Z</cp:lastPrinted>
  <dcterms:created xsi:type="dcterms:W3CDTF">2019-11-20T08:55:30Z</dcterms:created>
  <dcterms:modified xsi:type="dcterms:W3CDTF">2020-05-07T08:06:46Z</dcterms:modified>
  <cp:category/>
  <cp:version/>
  <cp:contentType/>
  <cp:contentStatus/>
</cp:coreProperties>
</file>