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Z\VZ ROK 2019\2019 čj. 2826 VZMR Výroba, dodávka a montáž nábytku pro UHUL 39130000-2 Otevirání 30.9\ZD\"/>
    </mc:Choice>
  </mc:AlternateContent>
  <xr:revisionPtr revIDLastSave="0" documentId="13_ncr:1_{6AB0840B-2AD2-44E1-B7C7-FB7195053182}" xr6:coauthVersionLast="36" xr6:coauthVersionMax="36" xr10:uidLastSave="{00000000-0000-0000-0000-000000000000}"/>
  <bookViews>
    <workbookView xWindow="0" yWindow="0" windowWidth="24000" windowHeight="8925" activeTab="3" xr2:uid="{B9796C2D-71CA-47B3-83CA-C123C3C669F6}"/>
  </bookViews>
  <sheets>
    <sheet name="kancelářský nábytek" sheetId="1" r:id="rId1"/>
    <sheet name="domácí nabýtek" sheetId="4" r:id="rId2"/>
    <sheet name="specifický nábytek" sheetId="5" r:id="rId3"/>
    <sheet name="tabulka celkem" sheetId="6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6" l="1"/>
  <c r="D7" i="6"/>
  <c r="F25" i="1" l="1"/>
  <c r="F24" i="1"/>
  <c r="F4" i="4" l="1"/>
  <c r="F9" i="4"/>
  <c r="F4" i="5"/>
  <c r="F10" i="4"/>
  <c r="F8" i="1"/>
  <c r="F7" i="1"/>
  <c r="F5" i="1"/>
  <c r="F6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6" i="1"/>
  <c r="F27" i="1"/>
  <c r="F4" i="1"/>
  <c r="F5" i="4"/>
  <c r="F6" i="4"/>
  <c r="F7" i="4"/>
  <c r="F8" i="4"/>
  <c r="F12" i="4" l="1"/>
  <c r="C5" i="6" s="1"/>
  <c r="F14" i="4" l="1"/>
  <c r="F15" i="4" s="1"/>
  <c r="D5" i="6" s="1"/>
  <c r="F5" i="5"/>
  <c r="F6" i="5"/>
  <c r="F7" i="5"/>
  <c r="F8" i="5"/>
  <c r="F9" i="5"/>
  <c r="F10" i="5"/>
  <c r="F12" i="5" l="1"/>
  <c r="F14" i="5" l="1"/>
  <c r="F15" i="5" s="1"/>
  <c r="D6" i="6" s="1"/>
  <c r="C6" i="6"/>
  <c r="F29" i="1"/>
  <c r="F31" i="1" l="1"/>
  <c r="F32" i="1" s="1"/>
  <c r="D4" i="6" s="1"/>
  <c r="D9" i="6" s="1"/>
  <c r="C4" i="6"/>
  <c r="C9" i="6" s="1"/>
</calcChain>
</file>

<file path=xl/sharedStrings.xml><?xml version="1.0" encoding="utf-8"?>
<sst xmlns="http://schemas.openxmlformats.org/spreadsheetml/2006/main" count="119" uniqueCount="62">
  <si>
    <t>Číslo položky</t>
  </si>
  <si>
    <t>Předp.
počet ks</t>
  </si>
  <si>
    <t>VYPLNÍ A PODROBNĚ POPÍŠE DODAVATEL</t>
  </si>
  <si>
    <t>Položka
Technické požadavky zadavatele</t>
  </si>
  <si>
    <t>Technická specifikace dodavatele 
podrobný popis nabízeného zboží</t>
  </si>
  <si>
    <t>Psací stůl boky z plných desek
specifikace:
- boky i příčka jsou vyrobeny z plných desek (min.18 mm)
-	doporučené rozměry stolu 120 x 80 x 75 cm (délka x šířka x výška)
-	tloušťka desky min. 25 mm, ABS hrana
-	zaoblené rohy
- nohy s rektifikací/rektifikačními patkami
-	barva desky: min. 5 druhů odstínů podle výběru zadavatele 
účel: 
-	do kanceláře</t>
  </si>
  <si>
    <t>Psací stůl s kovovou podnoží
 specifikace:
-	doporučené rozměry stolu 160 x 80 x 75 cm (délka x šířka x výška)
-	tloušťka desky min. 25 mm, ABS hrana
-	zaoblené rohy
- nohy s rektifikací/rektifikačními patkami
-	barva desky: min. 5 druhů odstínů podle výběru zadavatele 
účel: 
-	do kanceláře</t>
  </si>
  <si>
    <t>Psací stůl boky z plných desek
 specifikace:
- boky i příčka jsou vyrobeny z plných desek (min.18 mm)
-	doporučené rozměry stolu 160 x 80 x 75 cm (délka x šířka x výška)
-	tloušťka desky min. 25 mm, ABS hrana
-	zaoblené rohy
- nohy s rektifikací/rektifikačními patkami
-	barva desky: min. 5 druhů odstínů podle výběru zadavatele 
účel: 
-	do kanceláře</t>
  </si>
  <si>
    <t>Psací stůl rohový levý/pravý s kovovou podnoží
 specifikace:
- doporučené rozměry desky: 160 x 90 x 75 cm
                (délka x šířka x výška)
- tloušťka desky min. 25 mm, ABS hrana
- zaoblené rohy
- uložení kabelového vedení uvnitř nohy stolu,
- nohy s rektifikací/rektifikačními patkami
-	barva desky: min. 5 druhů odstínů podle výběru zadavatele 
účel: 
-	do kanceláře</t>
  </si>
  <si>
    <t>Psací stůl rohový levý/pravý s plných desek
 specifikace:
- boky i příčka jsou vyrobeny z plných desek (min.18 mm)
        -	doporučené rozměry desky: 160 x 90 x 75 cm
                (délka x šířka x výška)
        -       tloušťka desky min. 25 mm, ABS hrana
        -	zaoblené rohy
-	nohy s rektifikací/rektifikačními patkami
-	barva desky: min. 5 druhů odstínů podle výběru zadavatele 
účel: 
-	do kanceláře</t>
  </si>
  <si>
    <t>Mobilní kontejner
specifikace:
-	rozměry: např. š40xv60xh60cm
-	zásuvkový kontejner, 3 nebo 4 zásuvky stejné výšky
−	kování kovové, značkové, vyšší standard; záruka min. 10 let
−	centrální zámek
−	blokace zamezující vysunutí více než jedné zásuvky
−	kolečka odpovídající povrchu podlahy; záruka min. 10 let
-	barva desky: min. 5 druhů odstínů podle výběru zadavatele 
účel: 	
-	do kanceláře</t>
  </si>
  <si>
    <t>Stůl 4 – Jednací stůl obdélník
specifikace: 
        -        š 90 x d 120 cm x v 75 cm
        -        materiál – lamino + ABS hrana
        -        síla pracovní desky min. 20 mm
        -        4 kovové nohy s rektifikací
        -   barva desky: min. 5 druhů odstínů podle výběru zadavatele 
- účel: 
        -     do kanceláře</t>
  </si>
  <si>
    <t>Stůl 6 – Jednací stůl obdélník
specifikace:
         -        š 90 x d 200 cm x v 75 cm
         -        materiál – lamino + ABS hrana
         -        síla pracovní desky min. 20 mm
         -        4 kovové nohy s rektifikací
         -   barva desky: min.5 druhů odstínů podle výběru zadavatele 
- účel: 
      -     do kanceláře</t>
  </si>
  <si>
    <t>Zakončovací prvek (oblouk)
specifikace:
-	doporučené rozměry 80 x80
-	tloušťka desky min. 22 mm, ABS hrana
-	noha (1ks) v ceně v provedení napr.: šedá/hrom
-	barva desky: min. 5 druhů odstínů podle výběru zadavatele 
účel: 
-	do kanceláře</t>
  </si>
  <si>
    <t>Skříňka dvoudvéřová policová 
specifikace:
-	 dvoukřídlová dvířka s kovovými úchytky
-	rozměry: min. d80 x h40 x v75 cm,
 ABS hrana
- vrchní deska a dno nim.20 mm
-boky min. 16 mm 
-nosnost police min. 60 kg
-	pohledová záda skříňky: min. 6 mm (laminátová dřevotříska)
-	desky odolné proti oděru, oboustranně laminovaná
-	rektifikační nohy na vyrovnání nerovnosti podlahy o 10mm
-	barva desky: min. 5 druhů odstínů podle výběru zadavatele 
účel: 
-	do kanceláře</t>
  </si>
  <si>
    <t>Skříňka roletová policová pravá/levá
specifikace:
-	roleta zamykací
-	rozměry: min. d80 x h40 x v75 cm,
 ABS hrana
- vrchní deska a dno nim.20 mm
-boky min. 16 mm 
-nosnost police min. 60 kg
-	pohledová záda skříňky: min. 6 mm (laminátová dřevotříska)
-	desky odolné proti oděru, oboustranně laminovaná
-	rektifikační nohy na vyrovnání nerovnosti podlahy o 10mm
-	barva desky: min. 5 druhů odstínů podle výběru zadavatele 
účel: 
-	do kanceláře</t>
  </si>
  <si>
    <t>Skříňka otevřená policová 
specifikace:
-	rozměry: min. d80 x h40 x v75 cm,
 ABS hrana
- vrchní deska a dno nim.20 mm
-boky min. 16 mm 
-nosnost police min. 60 kg
-	pohledová záda skříňky: min. 6 mm (laminátová dřevotříska)
-	desky odolné proti oděru, oboustranně laminovaná
-	rektifikační nohy na vyrovnání nerovnosti podlahy o 10mm
-	barva desky: min. 5 druhů odstínů podle výběru zadavatele 
účel: 
-	do kanceláře</t>
  </si>
  <si>
    <t>Skříňka dvoudvéřová policová 
specifikace:
-	 dvoukřídlová dvířka s kovovými úchytky
-	rozměry: min. d80 x h40 x v105 cm,
 ABS hrana
 - vrchní deska a dno nim.20 mm
-boky min. 16 mm 
-nosnost police min. 60 kg
-	pohledová záda skříňky: min. 6 mm (laminátová dřevotříska)
-	desky odolné proti oděru, oboustranně laminovaná
-	rektifikační nohy na vyrovnání nerovnosti podlahy o 10mm
-	barva desky: min. 5 druhů odstínů podle výběru zadavatele 
účel: 
-	do kanceláře</t>
  </si>
  <si>
    <t>Skříňka roletová policová pravá/levá
specifikace:
-	roleta zamykací
-	rozměry: min. d80 x h40 x v105 cm,
 ABS hrana
 - vrchní deska a dno nim.20 mm
-boky min. 16 mm 
-nosnost police min. 60 kg
-	pohledová záda skříňky: min. 6 mm (laminátová dřevotříska)
-	desky odolné proti oděru, oboustranně laminovaná
-	rektifikační nohy na vyrovnání nerovnosti podlahy o 10mm
-	barva desky: min. 5 druhů odstínů podle výběru zadavatele 
účel: 
-	do kanceláře</t>
  </si>
  <si>
    <t>Skříňka otevřená policová 
specifikace:
-	rozměry: min. d80 x h40 x v105 cm,
 ABS hrana
 - vrchní deska a dno nim.20 mm
-boky min. 16 mm 
-nosnost police min. 60 kg
-	pohledová záda skříňky: min. 6 mm (laminátová dřevotříska)
-	desky odolné proti oděru, oboustranně laminovaná
-	rektifikační nohy na vyrovnání nerovnosti podlahy o 10mm
-	barva desky: min. 5 druhů odstínů podle výběru zadavatele 
účel: 
-	do kanceláře</t>
  </si>
  <si>
    <t>Skříň velká dvoudvéřová policová 
specifikace:
-	 dvoukřídlová dvířka s kovovými úchytky
 rozměry – d80 x h40 x v185 cm (sokl – 5cm)
ABS hrana
- vrchní deska a dno nim.20 mm
-boky min. 16 mm 
-nosnost police min. 60 kg
-	desky odolné proti oděru, oboustranně laminovaná
 -	4 -5 polic
-	materiál – laminátová dřevotříska
-	barva desky: min. 5 druhů odstínů podle výběru zadavatele 
účel: 
-	do kanceláře</t>
  </si>
  <si>
    <t>Skříň velká otevřená policová 
specifikace:
 rozměry – d80 x h40 x v185 cm (sokl – 5cm)
ABS hrana
- vrchní deska a dno nim.20 mm
-boky min. 16 mm 
-nosnost police min. 60 kg
-	desky odolné proti oděru, oboustranně laminovaná
 -	4 -5 polic
-	materiál – laminátová dřevotříska
-	barva desky: min. 5 druhů odstínů podle výběru zadavatele 
účel: 
-	do kanceláře</t>
  </si>
  <si>
    <t>Skříň velká dvoudvéřová šatní dělená 
specifikace: 
-	 dvoukřídlová dvířka s kovovými úchytky
rozměry – d80 x h40 x v185 cm(sokl – 5cm) 
-	materiál – laminátová dřevotříska
-	barva desky: min. 5 druhů odstínů podle výběru zadavatele 
účel: 
-	do kanceláře</t>
  </si>
  <si>
    <t>Věšáková stěna
specifikace:
 rozměry š 40 x v 120 cm
-	materiál – laminát 
-	barva desky: min. 5 druhů odstínů podle výběru zadavatele 
účel: 
-	do kanceláře</t>
  </si>
  <si>
    <t xml:space="preserve"> Stěna + zrcadlo
specifikace: 
rozměry š 40 x v 120 cm
-	materiál – laminát + zrcadlo
-	barva desky: min. 5 druhů odstínů podle výběru zadavatele 
účel: 
-	do kanceláře</t>
  </si>
  <si>
    <t>věšáková stěna
Výška: 185 cm
Šířka  : 80 cm 
Součást věšákové stěny: 
zrcadlo: cca  40 cm x 100 cm
 poličky: po domluvě (cca 2 ks)
 háčky na zavěšení : 3 ks
dole botník 1-2 police(vyndavací)
výška cca 40 cm
např.:</t>
  </si>
  <si>
    <t>šatní skříň dvoudveřová dělená
rozměry min.v 190 x š 90 x h 55 cm
např.:</t>
  </si>
  <si>
    <t>Komoda šuplíková
rozměry min.: v 75 x 80 x h 40 cm
min. 3 šuplíky
např.:</t>
  </si>
  <si>
    <t>Komoda  3 dveřová policová
rozměry min. v 75 x š 120 x h 40 cm
min. 3 police
např.:</t>
  </si>
  <si>
    <t xml:space="preserve">Noční stolek s šuplíkem a dvířky.
Rozměry: min: v 54 x š 40 x h 35 cm.
např.:
</t>
  </si>
  <si>
    <t>postel s roštem včetně vyměnitelné matrace
konstrukce dřevěná
rozměr matrace min. 2000 x 800, např:</t>
  </si>
  <si>
    <t>postel s úložným  prostorem 
výklopným roštem včetně vyměnitelné matrace
konstrukce dřevěná
rozměr matrace min. 2000 x 800, např:</t>
  </si>
  <si>
    <t>Technická specifikace dodavatele 
 podrobný popis nabízeného zboží</t>
  </si>
  <si>
    <t>Parapet na míru 
rozměry dle požadavků
rozměry nákresů h 40 x v 77,5 x d 330 cm
rozměry skříňky h 40 x v 75 x š 80 cm
tloušťka parapetů min. 25 mm, ABS hrana
pevné připevnění ke zdi.
Vzpěra po celé délce parapetu
větrací mřížka
např.:</t>
  </si>
  <si>
    <t>skříňová sestava regálového typu
rozměry: v 200 x š 360 x h 60
každá police je zvlášť stavitelná
zamykací dveře
např.:</t>
  </si>
  <si>
    <t>Kuchyňská linka dle nákresu:
cena bude zahrnovat : kuchyňský dřez + baterii
napr.:</t>
  </si>
  <si>
    <t>Výškově nastavitelný stůl ,
rozměry pracovní desky 180 x80 cm,
výškově nastavitelný od 70 cm do min. 125 cm
elektrické nastavení výšky
podnože ve tvaru T s antikolizní ochranou 
nosnost stolu min.100 kg
tloušťka desky min.: 25 mm, ABS hrana 
schválení normou:EN 527-2:2002, ISO 21016:2007
barva desky: min. 8 druhů odstínů podle výběru zadavatele 
účel: do kanceláře</t>
  </si>
  <si>
    <t>Výškově nastavitelný stůl ,
rozměry pracovní desky 160 x80 cm,
výškově nastavitelný od 70 cm do min. 125 cm
elektrické nastavení výšky
podnože ve tvaru T s antikolizní ochranou 
nosnost stolu min.100 kg
tloušťka desky min.: 25 mm, ABS hrana 
schválení normou:EN 527-2:2002, ISO 21016:2007
barva desky: min. 8 druhů odstínů podle výběru zadavatele 
účel: do kanceláře</t>
  </si>
  <si>
    <t>Výškově nastavitelný stůl ,
rozměry pracovní desky 140 x80 cm,
výškově nastavitelný od 70 cm do min. 125 cm
elektrické nastavení výšky
podnože ve tvaru T s antikolizní ochranou 
nosnost stolu min.100 kg
tloušťka desky min.: 25 mm, ABS hrana 
schválení normou:EN 527-2:2002, ISO 21016:2007
barva desky: min. 8 druhů odstínů podle výběru zadavatele 
účel: do kanceláře</t>
  </si>
  <si>
    <t>Výškově nastavitelný stůl ,
rozměry pracovní desky 120 x80 cm,
výškově nastavitelný od 70 cm do min. 125 cm
elektrické nastavení výšky
podnože ve tvaru T s antikolizní ochranou 
nosnost stolu min.100 kg
tloušťka desky min.: 25 mm, ABS hrana 
schválení normou:EN 527-2:2002, ISO 21016:2007
barva desky: min. 8 druhů odstínů podle výběru zadavatele 
účel: do kanceláře</t>
  </si>
  <si>
    <t>kancelářský nábytek</t>
  </si>
  <si>
    <t>domácí nábytek</t>
  </si>
  <si>
    <t>specifický nábytek</t>
  </si>
  <si>
    <t>doprava Kč/ km</t>
  </si>
  <si>
    <t>montáž Kč/hod.</t>
  </si>
  <si>
    <t>Příloha č. 4  - SPECIFIKACE POŽADOVANÉHO NÁBYTKU
(Vložené obrázky mají ilustrační, informativní charakter)</t>
  </si>
  <si>
    <t>Závěsná police
specifikace:
 rozměry š 120 cm x h 30 cm x v 30 cm
-	materiál – laminát 
-	barva desky: min. 5 druhů odstínů podle výběru zadavatele 
účel: 
-	do kanceláře</t>
  </si>
  <si>
    <t>Skříňka jednodvéřová policová 
specifikace:
-	 jednokřídlá dvířka s kovovými úchytky
-	rozměry: min. d40 x h40 x v105 cm,
 ABS hrana
 - vrchní deska a dno nim.20 mm
-boky min. 16 mm 
-nosnost police min. 60 kg
-	pohledová záda skříňky: min. 6 mm (laminátová dřevotříska)
-	desky odolné proti oděru, oboustranně laminovaná
-	barva desky: min. 5 druhů odstínů podle výběru zadavatele 
účel: 
-	do kanceláře</t>
  </si>
  <si>
    <t xml:space="preserve">Rohová otevřená police -zakončení sestavy skříní
specifikace:
rozměry :d40 x h40 x v 80 cm
-	desky odolné proti oděru, oboustranně laminovaná
-sokl
-	barva desky: min. 5 druhů odstínů podle výběru zadavatele 
účel: 
-	do kanceláře
</t>
  </si>
  <si>
    <t>Psací stůl s kovovou podnoží
specifikace:
-	doporučené rozměry stolu 120 x 80 x 75 cm (délka x šířka x výška)
-	tloušťka desky min. 25 mm, ABS hrana
-	zaoblené rohy
- nohy s rektifikací/rektifikačními patkami
-	barva desky: min. 5 druhů odstínů podle výběru zadavatele 
účel: 
-	do kanceláře</t>
  </si>
  <si>
    <t xml:space="preserve">                                                                                                                        - plné dvířka za prosklené</t>
  </si>
  <si>
    <t>Jednotková cena bez DPH</t>
  </si>
  <si>
    <t>Cena celkem bez DPH</t>
  </si>
  <si>
    <t>Celková výše DPH</t>
  </si>
  <si>
    <t>Cena celkem včetně DPH</t>
  </si>
  <si>
    <t>DPH</t>
  </si>
  <si>
    <t>Příloha č. 4</t>
  </si>
  <si>
    <t>Celková nabídková cena</t>
  </si>
  <si>
    <r>
      <t xml:space="preserve">celkem
cena </t>
    </r>
    <r>
      <rPr>
        <sz val="11"/>
        <color rgb="FFFF0000"/>
        <rFont val="Calibri"/>
        <family val="2"/>
        <charset val="238"/>
        <scheme val="minor"/>
      </rPr>
      <t>bez DPH  Kč</t>
    </r>
  </si>
  <si>
    <r>
      <t xml:space="preserve">celkem
cena </t>
    </r>
    <r>
      <rPr>
        <sz val="11"/>
        <color rgb="FFFF0000"/>
        <rFont val="Calibri"/>
        <family val="2"/>
        <charset val="238"/>
        <scheme val="minor"/>
      </rPr>
      <t>s DPH Kč</t>
    </r>
  </si>
  <si>
    <t>pozn.: v dílčích objednávkach může byt požadováná změna                          - rektifikační nohy za sokl</t>
  </si>
  <si>
    <t xml:space="preserve">                                                                                                                        - dvířka bez zámku na dvířka se zámkem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</si>
</sst>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4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/>
    </xf>
    <xf numFmtId="164" fontId="0" fillId="0" borderId="32" xfId="0" applyNumberForma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5" xfId="0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center" vertical="center"/>
    </xf>
    <xf numFmtId="164" fontId="0" fillId="0" borderId="33" xfId="0" applyNumberFormat="1" applyBorder="1" applyAlignment="1" applyProtection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center" vertical="center"/>
    </xf>
    <xf numFmtId="10" fontId="5" fillId="2" borderId="1" xfId="0" applyNumberFormat="1" applyFont="1" applyFill="1" applyBorder="1" applyAlignment="1" applyProtection="1">
      <alignment horizontal="center" vertical="center"/>
    </xf>
    <xf numFmtId="164" fontId="5" fillId="2" borderId="21" xfId="0" applyNumberFormat="1" applyFont="1" applyFill="1" applyBorder="1" applyAlignment="1" applyProtection="1">
      <alignment horizontal="center" vertical="center"/>
    </xf>
    <xf numFmtId="164" fontId="4" fillId="2" borderId="14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164" fontId="0" fillId="0" borderId="31" xfId="0" applyNumberForma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2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10" xfId="0" applyBorder="1" applyProtection="1"/>
    <xf numFmtId="0" fontId="0" fillId="0" borderId="11" xfId="0" applyBorder="1" applyAlignment="1" applyProtection="1">
      <alignment wrapText="1"/>
    </xf>
    <xf numFmtId="0" fontId="0" fillId="0" borderId="24" xfId="0" applyBorder="1" applyAlignment="1" applyProtection="1">
      <alignment wrapText="1"/>
    </xf>
    <xf numFmtId="0" fontId="0" fillId="0" borderId="25" xfId="0" applyBorder="1" applyProtection="1"/>
    <xf numFmtId="0" fontId="0" fillId="0" borderId="0" xfId="0" applyBorder="1" applyProtection="1"/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left" vertical="top" wrapText="1"/>
    </xf>
    <xf numFmtId="0" fontId="7" fillId="0" borderId="0" xfId="1" applyProtection="1"/>
    <xf numFmtId="164" fontId="0" fillId="0" borderId="31" xfId="0" applyNumberFormat="1" applyBorder="1" applyAlignment="1" applyProtection="1">
      <alignment horizontal="center" vertical="center"/>
    </xf>
    <xf numFmtId="164" fontId="0" fillId="0" borderId="32" xfId="0" applyNumberForma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center" wrapText="1"/>
    </xf>
    <xf numFmtId="0" fontId="0" fillId="0" borderId="20" xfId="0" applyBorder="1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18" xfId="0" applyFont="1" applyFill="1" applyBorder="1" applyAlignment="1" applyProtection="1">
      <alignment horizontal="left" vertical="center"/>
    </xf>
    <xf numFmtId="0" fontId="5" fillId="2" borderId="26" xfId="0" applyFont="1" applyFill="1" applyBorder="1" applyAlignment="1" applyProtection="1">
      <alignment horizontal="left" vertical="center"/>
    </xf>
    <xf numFmtId="0" fontId="5" fillId="2" borderId="29" xfId="0" applyFont="1" applyFill="1" applyBorder="1" applyAlignment="1" applyProtection="1">
      <alignment horizontal="left" vertical="center"/>
    </xf>
    <xf numFmtId="0" fontId="5" fillId="2" borderId="19" xfId="0" applyFont="1" applyFill="1" applyBorder="1" applyAlignment="1" applyProtection="1">
      <alignment horizontal="left" vertical="center"/>
    </xf>
    <xf numFmtId="0" fontId="5" fillId="2" borderId="28" xfId="0" applyFont="1" applyFill="1" applyBorder="1" applyAlignment="1" applyProtection="1">
      <alignment horizontal="left" vertical="center"/>
    </xf>
    <xf numFmtId="0" fontId="5" fillId="2" borderId="34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  <xf numFmtId="0" fontId="4" fillId="2" borderId="16" xfId="0" applyFont="1" applyFill="1" applyBorder="1" applyAlignment="1" applyProtection="1">
      <alignment horizontal="left" vertical="center"/>
    </xf>
    <xf numFmtId="0" fontId="4" fillId="2" borderId="17" xfId="0" applyFont="1" applyFill="1" applyBorder="1" applyAlignment="1" applyProtection="1">
      <alignment horizontal="left" vertical="center"/>
    </xf>
    <xf numFmtId="0" fontId="5" fillId="0" borderId="20" xfId="0" applyFont="1" applyBorder="1" applyAlignment="1" applyProtection="1">
      <alignment horizontal="left" vertical="center"/>
    </xf>
    <xf numFmtId="0" fontId="5" fillId="2" borderId="22" xfId="0" applyFont="1" applyFill="1" applyBorder="1" applyAlignment="1" applyProtection="1">
      <alignment horizontal="left" vertical="center"/>
    </xf>
    <xf numFmtId="0" fontId="5" fillId="2" borderId="27" xfId="0" applyFont="1" applyFill="1" applyBorder="1" applyAlignment="1" applyProtection="1">
      <alignment horizontal="left" vertical="center"/>
    </xf>
    <xf numFmtId="0" fontId="5" fillId="2" borderId="30" xfId="0" applyFont="1" applyFill="1" applyBorder="1" applyAlignment="1" applyProtection="1">
      <alignment horizontal="left" vertical="center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</cellXfs>
  <cellStyles count="2">
    <cellStyle name="Normální" xfId="0" builtinId="0"/>
    <cellStyle name="Normální 2" xfId="1" xr:uid="{0E420FB1-DFCE-4F0E-8642-FE6DA77EB0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1114425</xdr:colOff>
      <xdr:row>3</xdr:row>
      <xdr:rowOff>948266</xdr:rowOff>
    </xdr:from>
    <xdr:ext cx="1803400" cy="1352550"/>
    <xdr:pic>
      <xdr:nvPicPr>
        <xdr:cNvPr id="2" name="Obrázek 1" descr="D&amp;rcaron;ev&amp;ecaron;ná postel s úlo&amp;zcaron;ným prostorem Champion chalup">
          <a:extLst>
            <a:ext uri="{FF2B5EF4-FFF2-40B4-BE49-F238E27FC236}">
              <a16:creationId xmlns:a16="http://schemas.microsoft.com/office/drawing/2014/main" id="{F4875471-BF0A-4893-9F80-313C58C49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57766"/>
          <a:ext cx="1803400" cy="135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1600199</xdr:colOff>
      <xdr:row>5</xdr:row>
      <xdr:rowOff>857250</xdr:rowOff>
    </xdr:from>
    <xdr:ext cx="1209675" cy="1504949"/>
    <xdr:pic>
      <xdr:nvPicPr>
        <xdr:cNvPr id="3" name="Obrázek 2">
          <a:extLst>
            <a:ext uri="{FF2B5EF4-FFF2-40B4-BE49-F238E27FC236}">
              <a16:creationId xmlns:a16="http://schemas.microsoft.com/office/drawing/2014/main" id="{9A38DFF1-3F80-4989-8D25-3A50A6DA6F9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199" y="1143000"/>
          <a:ext cx="1209675" cy="150494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963083</xdr:colOff>
      <xdr:row>4</xdr:row>
      <xdr:rowOff>891745</xdr:rowOff>
    </xdr:from>
    <xdr:ext cx="2065867" cy="1355589"/>
    <xdr:pic>
      <xdr:nvPicPr>
        <xdr:cNvPr id="4" name="Obrázek 3">
          <a:extLst>
            <a:ext uri="{FF2B5EF4-FFF2-40B4-BE49-F238E27FC236}">
              <a16:creationId xmlns:a16="http://schemas.microsoft.com/office/drawing/2014/main" id="{9DFC1D52-11CE-48BE-A8A4-4415AB2A4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0258" y="948895"/>
          <a:ext cx="2065867" cy="1355589"/>
        </a:xfrm>
        <a:prstGeom prst="rect">
          <a:avLst/>
        </a:prstGeom>
      </xdr:spPr>
    </xdr:pic>
    <xdr:clientData/>
  </xdr:oneCellAnchor>
  <xdr:oneCellAnchor>
    <xdr:from>
      <xdr:col>1</xdr:col>
      <xdr:colOff>1916066</xdr:colOff>
      <xdr:row>9</xdr:row>
      <xdr:rowOff>465667</xdr:rowOff>
    </xdr:from>
    <xdr:ext cx="1112884" cy="1915923"/>
    <xdr:pic>
      <xdr:nvPicPr>
        <xdr:cNvPr id="5" name="Obrázek 4">
          <a:extLst>
            <a:ext uri="{FF2B5EF4-FFF2-40B4-BE49-F238E27FC236}">
              <a16:creationId xmlns:a16="http://schemas.microsoft.com/office/drawing/2014/main" id="{F03E4A8F-CCB0-4BC0-85D3-60E2EC8DEE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61" r="47348"/>
        <a:stretch/>
      </xdr:blipFill>
      <xdr:spPr>
        <a:xfrm>
          <a:off x="1220741" y="1903942"/>
          <a:ext cx="1112884" cy="1915923"/>
        </a:xfrm>
        <a:prstGeom prst="rect">
          <a:avLst/>
        </a:prstGeom>
      </xdr:spPr>
    </xdr:pic>
    <xdr:clientData/>
  </xdr:oneCellAnchor>
  <xdr:oneCellAnchor>
    <xdr:from>
      <xdr:col>1</xdr:col>
      <xdr:colOff>875926</xdr:colOff>
      <xdr:row>8</xdr:row>
      <xdr:rowOff>520452</xdr:rowOff>
    </xdr:from>
    <xdr:ext cx="1921933" cy="1873250"/>
    <xdr:pic>
      <xdr:nvPicPr>
        <xdr:cNvPr id="6" name="Obrázek 5">
          <a:extLst>
            <a:ext uri="{FF2B5EF4-FFF2-40B4-BE49-F238E27FC236}">
              <a16:creationId xmlns:a16="http://schemas.microsoft.com/office/drawing/2014/main" id="{758F0476-8179-4970-B07F-0C7A95297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9838" y="14124393"/>
          <a:ext cx="1921933" cy="1873250"/>
        </a:xfrm>
        <a:prstGeom prst="rect">
          <a:avLst/>
        </a:prstGeom>
      </xdr:spPr>
    </xdr:pic>
    <xdr:clientData/>
  </xdr:oneCellAnchor>
  <xdr:oneCellAnchor>
    <xdr:from>
      <xdr:col>1</xdr:col>
      <xdr:colOff>306099</xdr:colOff>
      <xdr:row>6</xdr:row>
      <xdr:rowOff>600076</xdr:rowOff>
    </xdr:from>
    <xdr:ext cx="2665702" cy="1756848"/>
    <xdr:pic>
      <xdr:nvPicPr>
        <xdr:cNvPr id="7" name="Obrázek 6">
          <a:extLst>
            <a:ext uri="{FF2B5EF4-FFF2-40B4-BE49-F238E27FC236}">
              <a16:creationId xmlns:a16="http://schemas.microsoft.com/office/drawing/2014/main" id="{9FD24240-C29A-4835-BFF5-51143227B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699" y="1333501"/>
          <a:ext cx="2665702" cy="1756848"/>
        </a:xfrm>
        <a:prstGeom prst="rect">
          <a:avLst/>
        </a:prstGeom>
      </xdr:spPr>
    </xdr:pic>
    <xdr:clientData/>
  </xdr:oneCellAnchor>
  <xdr:oneCellAnchor>
    <xdr:from>
      <xdr:col>1</xdr:col>
      <xdr:colOff>914400</xdr:colOff>
      <xdr:row>7</xdr:row>
      <xdr:rowOff>725442</xdr:rowOff>
    </xdr:from>
    <xdr:ext cx="1897724" cy="1579608"/>
    <xdr:pic>
      <xdr:nvPicPr>
        <xdr:cNvPr id="8" name="Obrázek 7">
          <a:extLst>
            <a:ext uri="{FF2B5EF4-FFF2-40B4-BE49-F238E27FC236}">
              <a16:creationId xmlns:a16="http://schemas.microsoft.com/office/drawing/2014/main" id="{FF72E529-8D6E-49F8-99FF-AF74FEFBF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1525542"/>
          <a:ext cx="1897724" cy="157960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533399</xdr:colOff>
      <xdr:row>7</xdr:row>
      <xdr:rowOff>545215</xdr:rowOff>
    </xdr:from>
    <xdr:ext cx="2447926" cy="3026797"/>
    <xdr:pic>
      <xdr:nvPicPr>
        <xdr:cNvPr id="2" name="Obrázek 1">
          <a:extLst>
            <a:ext uri="{FF2B5EF4-FFF2-40B4-BE49-F238E27FC236}">
              <a16:creationId xmlns:a16="http://schemas.microsoft.com/office/drawing/2014/main" id="{BA7CC1BF-F7A6-4E82-A1D1-A1ADB94D6C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2881"/>
        <a:stretch/>
      </xdr:blipFill>
      <xdr:spPr>
        <a:xfrm>
          <a:off x="1142999" y="1526290"/>
          <a:ext cx="2447926" cy="3026797"/>
        </a:xfrm>
        <a:prstGeom prst="rect">
          <a:avLst/>
        </a:prstGeom>
      </xdr:spPr>
    </xdr:pic>
    <xdr:clientData/>
  </xdr:oneCellAnchor>
  <xdr:oneCellAnchor>
    <xdr:from>
      <xdr:col>1</xdr:col>
      <xdr:colOff>209551</xdr:colOff>
      <xdr:row>8</xdr:row>
      <xdr:rowOff>1000125</xdr:rowOff>
    </xdr:from>
    <xdr:ext cx="2755674" cy="2019300"/>
    <xdr:pic>
      <xdr:nvPicPr>
        <xdr:cNvPr id="3" name="Obrázek 2">
          <a:extLst>
            <a:ext uri="{FF2B5EF4-FFF2-40B4-BE49-F238E27FC236}">
              <a16:creationId xmlns:a16="http://schemas.microsoft.com/office/drawing/2014/main" id="{BD316CD0-26BF-41F9-850E-28088E28C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1" y="1714500"/>
          <a:ext cx="2755674" cy="2019300"/>
        </a:xfrm>
        <a:prstGeom prst="rect">
          <a:avLst/>
        </a:prstGeom>
      </xdr:spPr>
    </xdr:pic>
    <xdr:clientData/>
  </xdr:oneCellAnchor>
  <xdr:oneCellAnchor>
    <xdr:from>
      <xdr:col>1</xdr:col>
      <xdr:colOff>323850</xdr:colOff>
      <xdr:row>9</xdr:row>
      <xdr:rowOff>1495425</xdr:rowOff>
    </xdr:from>
    <xdr:ext cx="2361137" cy="829138"/>
    <xdr:pic>
      <xdr:nvPicPr>
        <xdr:cNvPr id="4" name="Obrázek 3">
          <a:extLst>
            <a:ext uri="{FF2B5EF4-FFF2-40B4-BE49-F238E27FC236}">
              <a16:creationId xmlns:a16="http://schemas.microsoft.com/office/drawing/2014/main" id="{E86FB084-BC57-4E24-BD17-10051507A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1905000"/>
          <a:ext cx="2361137" cy="82913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69D7C-A8AB-4890-A1F0-95AF2D09BAEE}">
  <sheetPr>
    <tabColor rgb="FFFFFF00"/>
  </sheetPr>
  <dimension ref="A1:H36"/>
  <sheetViews>
    <sheetView zoomScale="85" zoomScaleNormal="85" workbookViewId="0">
      <pane ySplit="3" topLeftCell="A5" activePane="bottomLeft" state="frozen"/>
      <selection pane="bottomLeft" activeCell="E5" sqref="E5"/>
    </sheetView>
  </sheetViews>
  <sheetFormatPr defaultRowHeight="15" x14ac:dyDescent="0.25"/>
  <cols>
    <col min="1" max="1" width="9" style="14" customWidth="1"/>
    <col min="2" max="2" width="45.42578125" style="14" customWidth="1"/>
    <col min="3" max="3" width="7.5703125" style="14" customWidth="1"/>
    <col min="4" max="4" width="71.42578125" style="14" customWidth="1"/>
    <col min="5" max="6" width="25.7109375" style="14" customWidth="1"/>
    <col min="7" max="16384" width="9.140625" style="14"/>
  </cols>
  <sheetData>
    <row r="1" spans="1:8" ht="39" customHeight="1" thickBot="1" x14ac:dyDescent="0.3">
      <c r="A1" s="52" t="s">
        <v>45</v>
      </c>
      <c r="B1" s="53"/>
    </row>
    <row r="2" spans="1:8" ht="50.25" customHeight="1" thickBot="1" x14ac:dyDescent="0.3">
      <c r="A2" s="29" t="s">
        <v>0</v>
      </c>
      <c r="B2" s="30" t="s">
        <v>3</v>
      </c>
      <c r="C2" s="31" t="s">
        <v>1</v>
      </c>
      <c r="D2" s="32" t="s">
        <v>4</v>
      </c>
      <c r="E2" s="33" t="s">
        <v>51</v>
      </c>
      <c r="F2" s="34" t="s">
        <v>52</v>
      </c>
      <c r="G2" s="35"/>
      <c r="H2" s="35"/>
    </row>
    <row r="3" spans="1:8" ht="5.25" customHeight="1" thickBot="1" x14ac:dyDescent="0.3">
      <c r="A3" s="36"/>
      <c r="B3" s="37"/>
      <c r="C3" s="38"/>
      <c r="D3" s="39"/>
      <c r="E3" s="40"/>
      <c r="F3" s="39"/>
    </row>
    <row r="4" spans="1:8" ht="200.1" customHeight="1" x14ac:dyDescent="0.25">
      <c r="A4" s="26">
        <v>1</v>
      </c>
      <c r="B4" s="27" t="s">
        <v>49</v>
      </c>
      <c r="C4" s="28">
        <v>1</v>
      </c>
      <c r="D4" s="3" t="s">
        <v>2</v>
      </c>
      <c r="E4" s="4">
        <v>0</v>
      </c>
      <c r="F4" s="25">
        <f>C4*E4</f>
        <v>0</v>
      </c>
    </row>
    <row r="5" spans="1:8" ht="200.1" customHeight="1" x14ac:dyDescent="0.25">
      <c r="A5" s="10">
        <v>2</v>
      </c>
      <c r="B5" s="11" t="s">
        <v>5</v>
      </c>
      <c r="C5" s="12">
        <v>5</v>
      </c>
      <c r="D5" s="1" t="s">
        <v>2</v>
      </c>
      <c r="E5" s="2">
        <v>0</v>
      </c>
      <c r="F5" s="13">
        <f t="shared" ref="F5:F27" si="0">C5*E5</f>
        <v>0</v>
      </c>
    </row>
    <row r="6" spans="1:8" ht="200.1" customHeight="1" x14ac:dyDescent="0.25">
      <c r="A6" s="10">
        <v>3</v>
      </c>
      <c r="B6" s="11" t="s">
        <v>6</v>
      </c>
      <c r="C6" s="12">
        <v>4</v>
      </c>
      <c r="D6" s="1" t="s">
        <v>2</v>
      </c>
      <c r="E6" s="2">
        <v>0</v>
      </c>
      <c r="F6" s="13">
        <f t="shared" si="0"/>
        <v>0</v>
      </c>
    </row>
    <row r="7" spans="1:8" ht="200.1" customHeight="1" x14ac:dyDescent="0.25">
      <c r="A7" s="10">
        <v>4</v>
      </c>
      <c r="B7" s="11" t="s">
        <v>7</v>
      </c>
      <c r="C7" s="12">
        <v>12</v>
      </c>
      <c r="D7" s="1" t="s">
        <v>2</v>
      </c>
      <c r="E7" s="2">
        <v>0</v>
      </c>
      <c r="F7" s="13">
        <f>C7*E7</f>
        <v>0</v>
      </c>
    </row>
    <row r="8" spans="1:8" ht="200.1" customHeight="1" x14ac:dyDescent="0.25">
      <c r="A8" s="10">
        <v>5</v>
      </c>
      <c r="B8" s="11" t="s">
        <v>8</v>
      </c>
      <c r="C8" s="12">
        <v>3</v>
      </c>
      <c r="D8" s="1" t="s">
        <v>2</v>
      </c>
      <c r="E8" s="2">
        <v>0</v>
      </c>
      <c r="F8" s="13">
        <f>C8*E8</f>
        <v>0</v>
      </c>
    </row>
    <row r="9" spans="1:8" ht="200.1" customHeight="1" x14ac:dyDescent="0.25">
      <c r="A9" s="10">
        <v>6</v>
      </c>
      <c r="B9" s="11" t="s">
        <v>9</v>
      </c>
      <c r="C9" s="12">
        <v>3</v>
      </c>
      <c r="D9" s="1" t="s">
        <v>2</v>
      </c>
      <c r="E9" s="2">
        <v>0</v>
      </c>
      <c r="F9" s="13">
        <f t="shared" si="0"/>
        <v>0</v>
      </c>
    </row>
    <row r="10" spans="1:8" ht="200.1" customHeight="1" x14ac:dyDescent="0.25">
      <c r="A10" s="10">
        <v>7</v>
      </c>
      <c r="B10" s="11" t="s">
        <v>10</v>
      </c>
      <c r="C10" s="12">
        <v>26</v>
      </c>
      <c r="D10" s="1" t="s">
        <v>2</v>
      </c>
      <c r="E10" s="2">
        <v>0</v>
      </c>
      <c r="F10" s="13">
        <f t="shared" si="0"/>
        <v>0</v>
      </c>
    </row>
    <row r="11" spans="1:8" ht="200.1" customHeight="1" x14ac:dyDescent="0.25">
      <c r="A11" s="10">
        <v>8</v>
      </c>
      <c r="B11" s="11" t="s">
        <v>11</v>
      </c>
      <c r="C11" s="12">
        <v>1</v>
      </c>
      <c r="D11" s="1" t="s">
        <v>2</v>
      </c>
      <c r="E11" s="2">
        <v>0</v>
      </c>
      <c r="F11" s="13">
        <f t="shared" si="0"/>
        <v>0</v>
      </c>
    </row>
    <row r="12" spans="1:8" ht="200.1" customHeight="1" x14ac:dyDescent="0.25">
      <c r="A12" s="10">
        <v>9</v>
      </c>
      <c r="B12" s="11" t="s">
        <v>12</v>
      </c>
      <c r="C12" s="12">
        <v>1</v>
      </c>
      <c r="D12" s="1" t="s">
        <v>2</v>
      </c>
      <c r="E12" s="2">
        <v>0</v>
      </c>
      <c r="F12" s="13">
        <f t="shared" si="0"/>
        <v>0</v>
      </c>
    </row>
    <row r="13" spans="1:8" ht="200.1" customHeight="1" x14ac:dyDescent="0.25">
      <c r="A13" s="10">
        <v>10</v>
      </c>
      <c r="B13" s="11" t="s">
        <v>13</v>
      </c>
      <c r="C13" s="12">
        <v>6</v>
      </c>
      <c r="D13" s="1" t="s">
        <v>2</v>
      </c>
      <c r="E13" s="2">
        <v>0</v>
      </c>
      <c r="F13" s="13">
        <f t="shared" si="0"/>
        <v>0</v>
      </c>
    </row>
    <row r="14" spans="1:8" ht="225" customHeight="1" x14ac:dyDescent="0.25">
      <c r="A14" s="10">
        <v>11</v>
      </c>
      <c r="B14" s="11" t="s">
        <v>14</v>
      </c>
      <c r="C14" s="12">
        <v>9</v>
      </c>
      <c r="D14" s="1" t="s">
        <v>2</v>
      </c>
      <c r="E14" s="2">
        <v>0</v>
      </c>
      <c r="F14" s="13">
        <f t="shared" si="0"/>
        <v>0</v>
      </c>
    </row>
    <row r="15" spans="1:8" ht="225" customHeight="1" x14ac:dyDescent="0.25">
      <c r="A15" s="10">
        <v>12</v>
      </c>
      <c r="B15" s="11" t="s">
        <v>15</v>
      </c>
      <c r="C15" s="12">
        <v>2</v>
      </c>
      <c r="D15" s="1" t="s">
        <v>2</v>
      </c>
      <c r="E15" s="2">
        <v>0</v>
      </c>
      <c r="F15" s="13">
        <f t="shared" si="0"/>
        <v>0</v>
      </c>
    </row>
    <row r="16" spans="1:8" ht="225" customHeight="1" x14ac:dyDescent="0.25">
      <c r="A16" s="10">
        <v>13</v>
      </c>
      <c r="B16" s="11" t="s">
        <v>16</v>
      </c>
      <c r="C16" s="12">
        <v>5</v>
      </c>
      <c r="D16" s="1" t="s">
        <v>2</v>
      </c>
      <c r="E16" s="2">
        <v>0</v>
      </c>
      <c r="F16" s="13">
        <f t="shared" si="0"/>
        <v>0</v>
      </c>
    </row>
    <row r="17" spans="1:6" ht="225" customHeight="1" x14ac:dyDescent="0.25">
      <c r="A17" s="10">
        <v>14</v>
      </c>
      <c r="B17" s="11" t="s">
        <v>17</v>
      </c>
      <c r="C17" s="12">
        <v>13</v>
      </c>
      <c r="D17" s="1" t="s">
        <v>2</v>
      </c>
      <c r="E17" s="2">
        <v>0</v>
      </c>
      <c r="F17" s="13">
        <f t="shared" si="0"/>
        <v>0</v>
      </c>
    </row>
    <row r="18" spans="1:6" ht="225" customHeight="1" x14ac:dyDescent="0.25">
      <c r="A18" s="10">
        <v>15</v>
      </c>
      <c r="B18" s="11" t="s">
        <v>18</v>
      </c>
      <c r="C18" s="12">
        <v>4</v>
      </c>
      <c r="D18" s="1" t="s">
        <v>2</v>
      </c>
      <c r="E18" s="2">
        <v>0</v>
      </c>
      <c r="F18" s="13">
        <f t="shared" si="0"/>
        <v>0</v>
      </c>
    </row>
    <row r="19" spans="1:6" ht="225" customHeight="1" x14ac:dyDescent="0.25">
      <c r="A19" s="10">
        <v>16</v>
      </c>
      <c r="B19" s="11" t="s">
        <v>19</v>
      </c>
      <c r="C19" s="12">
        <v>6</v>
      </c>
      <c r="D19" s="1" t="s">
        <v>2</v>
      </c>
      <c r="E19" s="2">
        <v>0</v>
      </c>
      <c r="F19" s="13">
        <f t="shared" si="0"/>
        <v>0</v>
      </c>
    </row>
    <row r="20" spans="1:6" ht="200.1" customHeight="1" x14ac:dyDescent="0.25">
      <c r="A20" s="10">
        <v>17</v>
      </c>
      <c r="B20" s="11" t="s">
        <v>20</v>
      </c>
      <c r="C20" s="12">
        <v>11</v>
      </c>
      <c r="D20" s="1" t="s">
        <v>2</v>
      </c>
      <c r="E20" s="2">
        <v>0</v>
      </c>
      <c r="F20" s="13">
        <f t="shared" si="0"/>
        <v>0</v>
      </c>
    </row>
    <row r="21" spans="1:6" ht="200.1" customHeight="1" x14ac:dyDescent="0.25">
      <c r="A21" s="10">
        <v>18</v>
      </c>
      <c r="B21" s="11" t="s">
        <v>21</v>
      </c>
      <c r="C21" s="12">
        <v>3</v>
      </c>
      <c r="D21" s="1" t="s">
        <v>2</v>
      </c>
      <c r="E21" s="2">
        <v>0</v>
      </c>
      <c r="F21" s="13">
        <f t="shared" si="0"/>
        <v>0</v>
      </c>
    </row>
    <row r="22" spans="1:6" ht="200.1" customHeight="1" x14ac:dyDescent="0.25">
      <c r="A22" s="10">
        <v>19</v>
      </c>
      <c r="B22" s="11" t="s">
        <v>22</v>
      </c>
      <c r="C22" s="12">
        <v>9</v>
      </c>
      <c r="D22" s="1" t="s">
        <v>2</v>
      </c>
      <c r="E22" s="2">
        <v>0</v>
      </c>
      <c r="F22" s="13">
        <f t="shared" si="0"/>
        <v>0</v>
      </c>
    </row>
    <row r="23" spans="1:6" ht="200.1" customHeight="1" x14ac:dyDescent="0.25">
      <c r="A23" s="10">
        <v>20</v>
      </c>
      <c r="B23" s="11" t="s">
        <v>23</v>
      </c>
      <c r="C23" s="12">
        <v>5</v>
      </c>
      <c r="D23" s="1" t="s">
        <v>2</v>
      </c>
      <c r="E23" s="2">
        <v>0</v>
      </c>
      <c r="F23" s="13">
        <f t="shared" si="0"/>
        <v>0</v>
      </c>
    </row>
    <row r="24" spans="1:6" ht="200.1" customHeight="1" x14ac:dyDescent="0.25">
      <c r="A24" s="10">
        <v>21</v>
      </c>
      <c r="B24" s="11" t="s">
        <v>24</v>
      </c>
      <c r="C24" s="12">
        <v>3</v>
      </c>
      <c r="D24" s="1" t="s">
        <v>2</v>
      </c>
      <c r="E24" s="2">
        <v>0</v>
      </c>
      <c r="F24" s="13">
        <f>C24*E24</f>
        <v>0</v>
      </c>
    </row>
    <row r="25" spans="1:6" ht="102" x14ac:dyDescent="0.25">
      <c r="A25" s="10">
        <v>22</v>
      </c>
      <c r="B25" s="11" t="s">
        <v>46</v>
      </c>
      <c r="C25" s="12">
        <v>8</v>
      </c>
      <c r="D25" s="1" t="s">
        <v>2</v>
      </c>
      <c r="E25" s="2">
        <v>0</v>
      </c>
      <c r="F25" s="13">
        <f>C25*E25</f>
        <v>0</v>
      </c>
    </row>
    <row r="26" spans="1:6" ht="191.25" x14ac:dyDescent="0.25">
      <c r="A26" s="10">
        <v>23</v>
      </c>
      <c r="B26" s="11" t="s">
        <v>47</v>
      </c>
      <c r="C26" s="12">
        <v>2</v>
      </c>
      <c r="D26" s="1" t="s">
        <v>2</v>
      </c>
      <c r="E26" s="2">
        <v>0</v>
      </c>
      <c r="F26" s="13">
        <f t="shared" si="0"/>
        <v>0</v>
      </c>
    </row>
    <row r="27" spans="1:6" ht="117.75" customHeight="1" thickBot="1" x14ac:dyDescent="0.3">
      <c r="A27" s="15">
        <v>24</v>
      </c>
      <c r="B27" s="16" t="s">
        <v>48</v>
      </c>
      <c r="C27" s="17">
        <v>2</v>
      </c>
      <c r="D27" s="5" t="s">
        <v>2</v>
      </c>
      <c r="E27" s="6">
        <v>0</v>
      </c>
      <c r="F27" s="18">
        <f t="shared" si="0"/>
        <v>0</v>
      </c>
    </row>
    <row r="29" spans="1:6" ht="29.25" customHeight="1" x14ac:dyDescent="0.25">
      <c r="A29" s="55" t="s">
        <v>52</v>
      </c>
      <c r="B29" s="55"/>
      <c r="C29" s="55"/>
      <c r="D29" s="55"/>
      <c r="E29" s="55"/>
      <c r="F29" s="19">
        <f>SUM(F21:F28)</f>
        <v>0</v>
      </c>
    </row>
    <row r="30" spans="1:6" ht="22.5" customHeight="1" x14ac:dyDescent="0.25">
      <c r="A30" s="56" t="s">
        <v>55</v>
      </c>
      <c r="B30" s="57"/>
      <c r="C30" s="57"/>
      <c r="D30" s="57"/>
      <c r="E30" s="58"/>
      <c r="F30" s="20">
        <v>0.21</v>
      </c>
    </row>
    <row r="31" spans="1:6" ht="26.25" customHeight="1" thickBot="1" x14ac:dyDescent="0.3">
      <c r="A31" s="59" t="s">
        <v>53</v>
      </c>
      <c r="B31" s="60"/>
      <c r="C31" s="60"/>
      <c r="D31" s="60"/>
      <c r="E31" s="61"/>
      <c r="F31" s="21">
        <f>F29*F30</f>
        <v>0</v>
      </c>
    </row>
    <row r="32" spans="1:6" ht="34.5" customHeight="1" thickBot="1" x14ac:dyDescent="0.3">
      <c r="A32" s="62" t="s">
        <v>54</v>
      </c>
      <c r="B32" s="63"/>
      <c r="C32" s="63"/>
      <c r="D32" s="63"/>
      <c r="E32" s="64"/>
      <c r="F32" s="22">
        <f>F29+F31</f>
        <v>0</v>
      </c>
    </row>
    <row r="33" spans="1:6" ht="25.5" customHeight="1" x14ac:dyDescent="0.25">
      <c r="A33" s="23"/>
      <c r="B33" s="23"/>
      <c r="C33" s="23"/>
      <c r="D33" s="23"/>
      <c r="E33" s="23"/>
      <c r="F33" s="24"/>
    </row>
    <row r="34" spans="1:6" ht="18.75" x14ac:dyDescent="0.3">
      <c r="B34" s="54" t="s">
        <v>60</v>
      </c>
      <c r="C34" s="54"/>
      <c r="D34" s="54"/>
    </row>
    <row r="35" spans="1:6" ht="18.75" x14ac:dyDescent="0.3">
      <c r="B35" s="54" t="s">
        <v>50</v>
      </c>
      <c r="C35" s="54"/>
      <c r="D35" s="54"/>
    </row>
    <row r="36" spans="1:6" ht="18.75" x14ac:dyDescent="0.3">
      <c r="B36" s="54" t="s">
        <v>61</v>
      </c>
      <c r="C36" s="54"/>
      <c r="D36" s="54"/>
    </row>
  </sheetData>
  <sheetProtection algorithmName="SHA-512" hashValue="nZXA4JWWew+RLTpxcQ50HGYYzfK13KSP8LTstkjSP4XOlkAPY0hGki4Nfu6SOrX1iVuaVLgp/l0Y1SljYrFGsA==" saltValue="EOhjlP5RMOOHjVRb3hxdCA==" spinCount="100000" sheet="1" objects="1" scenarios="1" selectLockedCells="1"/>
  <protectedRanges>
    <protectedRange algorithmName="SHA-512" hashValue="lhDLttKoy6E9WpZJs7EuZthWFiUVYFHq+yioQOi94QfIO7Fb5AX0CrNfSqxrpDrnM3F5XhR/aJNEC5D+Q+cKVQ==" saltValue="35vw2rWyq4I6guhWNbII+g==" spinCount="100000" sqref="D4:E27" name="Oblast1"/>
  </protectedRanges>
  <mergeCells count="8">
    <mergeCell ref="A1:B1"/>
    <mergeCell ref="B34:D34"/>
    <mergeCell ref="B35:D35"/>
    <mergeCell ref="B36:D36"/>
    <mergeCell ref="A29:E29"/>
    <mergeCell ref="A30:E30"/>
    <mergeCell ref="A31:E31"/>
    <mergeCell ref="A32:E32"/>
  </mergeCells>
  <pageMargins left="0.25" right="0.25" top="0.75" bottom="0.75" header="0.3" footer="0.3"/>
  <pageSetup paperSize="9" orientation="landscape" r:id="rId1"/>
  <headerFooter>
    <oddFooter>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D8193-4710-4FFE-92E5-909220BB70A5}">
  <sheetPr>
    <tabColor rgb="FF00B050"/>
  </sheetPr>
  <dimension ref="A1:H15"/>
  <sheetViews>
    <sheetView zoomScale="85" zoomScaleNormal="85" zoomScalePageLayoutView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8.85546875" style="14" customWidth="1"/>
    <col min="2" max="2" width="45.42578125" style="14" customWidth="1"/>
    <col min="3" max="3" width="9.140625" style="14" customWidth="1"/>
    <col min="4" max="4" width="71.42578125" style="14" customWidth="1"/>
    <col min="5" max="6" width="25.7109375" style="14" customWidth="1"/>
    <col min="7" max="16384" width="9.140625" style="14"/>
  </cols>
  <sheetData>
    <row r="1" spans="1:8" ht="18.75" customHeight="1" thickBot="1" x14ac:dyDescent="0.3"/>
    <row r="2" spans="1:8" ht="50.25" customHeight="1" thickBot="1" x14ac:dyDescent="0.3">
      <c r="A2" s="29" t="s">
        <v>0</v>
      </c>
      <c r="B2" s="30" t="s">
        <v>3</v>
      </c>
      <c r="C2" s="30" t="s">
        <v>1</v>
      </c>
      <c r="D2" s="30" t="s">
        <v>32</v>
      </c>
      <c r="E2" s="41" t="s">
        <v>51</v>
      </c>
      <c r="F2" s="42" t="s">
        <v>52</v>
      </c>
      <c r="G2" s="35"/>
      <c r="H2" s="35"/>
    </row>
    <row r="3" spans="1:8" ht="5.25" customHeight="1" thickBot="1" x14ac:dyDescent="0.3">
      <c r="A3" s="36"/>
      <c r="B3" s="37"/>
      <c r="C3" s="37"/>
      <c r="D3" s="43"/>
      <c r="E3" s="43"/>
      <c r="F3" s="44"/>
    </row>
    <row r="4" spans="1:8" ht="200.1" customHeight="1" x14ac:dyDescent="0.25">
      <c r="A4" s="26">
        <v>1</v>
      </c>
      <c r="B4" s="46" t="s">
        <v>31</v>
      </c>
      <c r="C4" s="28">
        <v>7</v>
      </c>
      <c r="D4" s="3" t="s">
        <v>2</v>
      </c>
      <c r="E4" s="8">
        <v>0</v>
      </c>
      <c r="F4" s="49">
        <f>C4*E4</f>
        <v>0</v>
      </c>
    </row>
    <row r="5" spans="1:8" ht="200.1" customHeight="1" x14ac:dyDescent="0.25">
      <c r="A5" s="10">
        <v>2</v>
      </c>
      <c r="B5" s="47" t="s">
        <v>30</v>
      </c>
      <c r="C5" s="12">
        <v>5</v>
      </c>
      <c r="D5" s="1" t="s">
        <v>2</v>
      </c>
      <c r="E5" s="7">
        <v>0</v>
      </c>
      <c r="F5" s="50">
        <f t="shared" ref="F5:F8" si="0">C5*E5</f>
        <v>0</v>
      </c>
    </row>
    <row r="6" spans="1:8" ht="200.1" customHeight="1" x14ac:dyDescent="0.25">
      <c r="A6" s="10">
        <v>3</v>
      </c>
      <c r="B6" s="47" t="s">
        <v>29</v>
      </c>
      <c r="C6" s="12">
        <v>11</v>
      </c>
      <c r="D6" s="1" t="s">
        <v>2</v>
      </c>
      <c r="E6" s="7">
        <v>0</v>
      </c>
      <c r="F6" s="50">
        <f t="shared" si="0"/>
        <v>0</v>
      </c>
    </row>
    <row r="7" spans="1:8" ht="200.1" customHeight="1" x14ac:dyDescent="0.25">
      <c r="A7" s="10">
        <v>4</v>
      </c>
      <c r="B7" s="47" t="s">
        <v>28</v>
      </c>
      <c r="C7" s="12">
        <v>2</v>
      </c>
      <c r="D7" s="1" t="s">
        <v>2</v>
      </c>
      <c r="E7" s="7">
        <v>0</v>
      </c>
      <c r="F7" s="50">
        <f t="shared" si="0"/>
        <v>0</v>
      </c>
    </row>
    <row r="8" spans="1:8" ht="200.1" customHeight="1" x14ac:dyDescent="0.25">
      <c r="A8" s="10">
        <v>5</v>
      </c>
      <c r="B8" s="47" t="s">
        <v>27</v>
      </c>
      <c r="C8" s="12">
        <v>5</v>
      </c>
      <c r="D8" s="1" t="s">
        <v>2</v>
      </c>
      <c r="E8" s="7">
        <v>0</v>
      </c>
      <c r="F8" s="50">
        <f t="shared" si="0"/>
        <v>0</v>
      </c>
    </row>
    <row r="9" spans="1:8" ht="200.1" customHeight="1" x14ac:dyDescent="0.25">
      <c r="A9" s="10">
        <v>6</v>
      </c>
      <c r="B9" s="47" t="s">
        <v>26</v>
      </c>
      <c r="C9" s="12">
        <v>7</v>
      </c>
      <c r="D9" s="1" t="s">
        <v>2</v>
      </c>
      <c r="E9" s="7">
        <v>0</v>
      </c>
      <c r="F9" s="50">
        <f>C9*E9</f>
        <v>0</v>
      </c>
    </row>
    <row r="10" spans="1:8" ht="191.25" customHeight="1" thickBot="1" x14ac:dyDescent="0.3">
      <c r="A10" s="15">
        <v>7</v>
      </c>
      <c r="B10" s="16" t="s">
        <v>25</v>
      </c>
      <c r="C10" s="17">
        <v>5</v>
      </c>
      <c r="D10" s="5" t="s">
        <v>2</v>
      </c>
      <c r="E10" s="9">
        <v>0</v>
      </c>
      <c r="F10" s="50">
        <f>C10*E10</f>
        <v>0</v>
      </c>
    </row>
    <row r="12" spans="1:8" ht="24.75" customHeight="1" x14ac:dyDescent="0.25">
      <c r="A12" s="55" t="s">
        <v>52</v>
      </c>
      <c r="B12" s="55"/>
      <c r="C12" s="55"/>
      <c r="D12" s="55"/>
      <c r="E12" s="55"/>
      <c r="F12" s="19">
        <f>SUM(F4:F11)</f>
        <v>0</v>
      </c>
    </row>
    <row r="13" spans="1:8" ht="22.5" customHeight="1" x14ac:dyDescent="0.25">
      <c r="A13" s="56" t="s">
        <v>55</v>
      </c>
      <c r="B13" s="57"/>
      <c r="C13" s="57"/>
      <c r="D13" s="57"/>
      <c r="E13" s="58"/>
      <c r="F13" s="20">
        <v>0.21</v>
      </c>
    </row>
    <row r="14" spans="1:8" ht="23.25" customHeight="1" thickBot="1" x14ac:dyDescent="0.3">
      <c r="A14" s="59" t="s">
        <v>53</v>
      </c>
      <c r="B14" s="60"/>
      <c r="C14" s="60"/>
      <c r="D14" s="60"/>
      <c r="E14" s="61"/>
      <c r="F14" s="21">
        <f>F12*F13</f>
        <v>0</v>
      </c>
    </row>
    <row r="15" spans="1:8" ht="30.75" customHeight="1" thickBot="1" x14ac:dyDescent="0.3">
      <c r="A15" s="62" t="s">
        <v>54</v>
      </c>
      <c r="B15" s="63"/>
      <c r="C15" s="63"/>
      <c r="D15" s="63"/>
      <c r="E15" s="64"/>
      <c r="F15" s="22">
        <f>F12+F14</f>
        <v>0</v>
      </c>
    </row>
  </sheetData>
  <sheetProtection algorithmName="SHA-512" hashValue="js7e6j8v6M+IHzhjFTADljPewgrEc9Ei2ujKHEuDHjc/e+ZhC//yO80QZT72IafeeMok7vDJFn7Rlo9llKZyfQ==" saltValue="PMHoo82GH2lXcAKmMQmPFA==" spinCount="100000" sheet="1" objects="1" scenarios="1"/>
  <protectedRanges>
    <protectedRange algorithmName="SHA-512" hashValue="L2ruBAYbZ7+i3hCbyYp8xLfhXNM+qvnKWBaiY1CvGT5QTCemKzXxc6ppC8TEMF0hAfiJf+B2TTPaMc0mDc2Yhg==" saltValue="XQX9t00CaADWOh8a3rARhg==" spinCount="100000" sqref="D4:E10" name="Oblast1"/>
  </protectedRanges>
  <mergeCells count="4">
    <mergeCell ref="A12:E12"/>
    <mergeCell ref="A13:E13"/>
    <mergeCell ref="A14:E14"/>
    <mergeCell ref="A15:E15"/>
  </mergeCells>
  <pageMargins left="0.25" right="0.25" top="0.75" bottom="0.75" header="0.3" footer="0.3"/>
  <pageSetup paperSize="9" orientation="landscape" r:id="rId1"/>
  <headerFooter>
    <oddFooter>Stránka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67192-6E52-4DF6-8ED7-15547C3C83FB}">
  <sheetPr>
    <tabColor rgb="FF00B0F0"/>
  </sheetPr>
  <dimension ref="A1:H16"/>
  <sheetViews>
    <sheetView zoomScale="85" zoomScaleNormal="85" zoomScalePageLayoutView="90" workbookViewId="0">
      <pane ySplit="3" topLeftCell="A4" activePane="bottomLeft" state="frozen"/>
      <selection pane="bottomLeft" activeCell="B4" sqref="B4"/>
    </sheetView>
  </sheetViews>
  <sheetFormatPr defaultRowHeight="15" x14ac:dyDescent="0.25"/>
  <cols>
    <col min="1" max="1" width="8.42578125" style="14" customWidth="1"/>
    <col min="2" max="2" width="45.42578125" style="14" customWidth="1"/>
    <col min="3" max="3" width="10.42578125" style="14" customWidth="1"/>
    <col min="4" max="4" width="71.42578125" style="14" customWidth="1"/>
    <col min="5" max="5" width="25.7109375" style="14" customWidth="1"/>
    <col min="6" max="6" width="30.7109375" style="14" customWidth="1"/>
    <col min="7" max="16384" width="9.140625" style="14"/>
  </cols>
  <sheetData>
    <row r="1" spans="1:8" ht="42.75" customHeight="1" thickBot="1" x14ac:dyDescent="0.3">
      <c r="A1" s="65" t="s">
        <v>56</v>
      </c>
      <c r="B1" s="65"/>
    </row>
    <row r="2" spans="1:8" ht="50.25" customHeight="1" thickBot="1" x14ac:dyDescent="0.3">
      <c r="A2" s="29" t="s">
        <v>0</v>
      </c>
      <c r="B2" s="30" t="s">
        <v>3</v>
      </c>
      <c r="C2" s="30" t="s">
        <v>1</v>
      </c>
      <c r="D2" s="30" t="s">
        <v>32</v>
      </c>
      <c r="E2" s="41" t="s">
        <v>51</v>
      </c>
      <c r="F2" s="42" t="s">
        <v>52</v>
      </c>
      <c r="G2" s="35"/>
      <c r="H2" s="35"/>
    </row>
    <row r="3" spans="1:8" ht="5.25" customHeight="1" thickBot="1" x14ac:dyDescent="0.3">
      <c r="A3" s="36"/>
      <c r="B3" s="37"/>
      <c r="C3" s="37"/>
      <c r="D3" s="43"/>
      <c r="E3" s="43"/>
      <c r="F3" s="44"/>
    </row>
    <row r="4" spans="1:8" ht="200.1" customHeight="1" x14ac:dyDescent="0.25">
      <c r="A4" s="45">
        <v>1</v>
      </c>
      <c r="B4" s="46" t="s">
        <v>39</v>
      </c>
      <c r="C4" s="28">
        <v>1</v>
      </c>
      <c r="D4" s="3" t="s">
        <v>2</v>
      </c>
      <c r="E4" s="4">
        <v>0</v>
      </c>
      <c r="F4" s="25">
        <f>C4*E4</f>
        <v>0</v>
      </c>
    </row>
    <row r="5" spans="1:8" ht="200.1" customHeight="1" x14ac:dyDescent="0.25">
      <c r="A5" s="10">
        <v>2</v>
      </c>
      <c r="B5" s="47" t="s">
        <v>38</v>
      </c>
      <c r="C5" s="12">
        <v>2</v>
      </c>
      <c r="D5" s="1" t="s">
        <v>2</v>
      </c>
      <c r="E5" s="2">
        <v>0</v>
      </c>
      <c r="F5" s="13">
        <f t="shared" ref="F5:F10" si="0">C5*E5</f>
        <v>0</v>
      </c>
    </row>
    <row r="6" spans="1:8" ht="200.1" customHeight="1" x14ac:dyDescent="0.25">
      <c r="A6" s="10">
        <v>3</v>
      </c>
      <c r="B6" s="47" t="s">
        <v>37</v>
      </c>
      <c r="C6" s="12">
        <v>1</v>
      </c>
      <c r="D6" s="1" t="s">
        <v>2</v>
      </c>
      <c r="E6" s="2">
        <v>0</v>
      </c>
      <c r="F6" s="13">
        <f t="shared" si="0"/>
        <v>0</v>
      </c>
    </row>
    <row r="7" spans="1:8" ht="200.1" customHeight="1" x14ac:dyDescent="0.25">
      <c r="A7" s="10">
        <v>4</v>
      </c>
      <c r="B7" s="47" t="s">
        <v>36</v>
      </c>
      <c r="C7" s="12">
        <v>1</v>
      </c>
      <c r="D7" s="1" t="s">
        <v>2</v>
      </c>
      <c r="E7" s="2">
        <v>0</v>
      </c>
      <c r="F7" s="13">
        <f t="shared" si="0"/>
        <v>0</v>
      </c>
    </row>
    <row r="8" spans="1:8" ht="287.25" customHeight="1" x14ac:dyDescent="0.25">
      <c r="A8" s="10">
        <v>5</v>
      </c>
      <c r="B8" s="47" t="s">
        <v>35</v>
      </c>
      <c r="C8" s="12">
        <v>3</v>
      </c>
      <c r="D8" s="1" t="s">
        <v>2</v>
      </c>
      <c r="E8" s="2">
        <v>0</v>
      </c>
      <c r="F8" s="13">
        <f t="shared" si="0"/>
        <v>0</v>
      </c>
    </row>
    <row r="9" spans="1:8" ht="244.5" customHeight="1" x14ac:dyDescent="0.25">
      <c r="A9" s="10">
        <v>6</v>
      </c>
      <c r="B9" s="47" t="s">
        <v>34</v>
      </c>
      <c r="C9" s="12">
        <v>2</v>
      </c>
      <c r="D9" s="1" t="s">
        <v>2</v>
      </c>
      <c r="E9" s="2">
        <v>0</v>
      </c>
      <c r="F9" s="13">
        <f t="shared" si="0"/>
        <v>0</v>
      </c>
    </row>
    <row r="10" spans="1:8" ht="184.5" customHeight="1" thickBot="1" x14ac:dyDescent="0.3">
      <c r="A10" s="15">
        <v>7</v>
      </c>
      <c r="B10" s="16" t="s">
        <v>33</v>
      </c>
      <c r="C10" s="17">
        <v>2</v>
      </c>
      <c r="D10" s="5" t="s">
        <v>2</v>
      </c>
      <c r="E10" s="6">
        <v>0</v>
      </c>
      <c r="F10" s="18">
        <f t="shared" si="0"/>
        <v>0</v>
      </c>
    </row>
    <row r="12" spans="1:8" ht="23.25" customHeight="1" x14ac:dyDescent="0.25">
      <c r="A12" s="56" t="s">
        <v>52</v>
      </c>
      <c r="B12" s="57"/>
      <c r="C12" s="57"/>
      <c r="D12" s="57"/>
      <c r="E12" s="58"/>
      <c r="F12" s="19">
        <f>SUM(F4:F11)</f>
        <v>0</v>
      </c>
    </row>
    <row r="13" spans="1:8" ht="21.75" customHeight="1" x14ac:dyDescent="0.25">
      <c r="A13" s="56" t="s">
        <v>55</v>
      </c>
      <c r="B13" s="57"/>
      <c r="C13" s="57"/>
      <c r="D13" s="57"/>
      <c r="E13" s="58"/>
      <c r="F13" s="20">
        <v>0.21</v>
      </c>
    </row>
    <row r="14" spans="1:8" ht="20.25" customHeight="1" thickBot="1" x14ac:dyDescent="0.3">
      <c r="A14" s="66" t="s">
        <v>53</v>
      </c>
      <c r="B14" s="67"/>
      <c r="C14" s="67"/>
      <c r="D14" s="67"/>
      <c r="E14" s="68"/>
      <c r="F14" s="21">
        <f>F12*F13</f>
        <v>0</v>
      </c>
    </row>
    <row r="15" spans="1:8" ht="37.5" customHeight="1" thickBot="1" x14ac:dyDescent="0.3">
      <c r="A15" s="62" t="s">
        <v>54</v>
      </c>
      <c r="B15" s="63"/>
      <c r="C15" s="63"/>
      <c r="D15" s="63"/>
      <c r="E15" s="63"/>
      <c r="F15" s="22">
        <f>F12+F14</f>
        <v>0</v>
      </c>
    </row>
    <row r="16" spans="1:8" x14ac:dyDescent="0.25">
      <c r="D16" s="48"/>
      <c r="E16" s="48"/>
      <c r="F16" s="48"/>
      <c r="G16" s="48"/>
      <c r="H16" s="48"/>
    </row>
  </sheetData>
  <sheetProtection algorithmName="SHA-512" hashValue="sqXdmNT08Uthg3CCuQ7kWT4aaaN/XoKpmd9L008rSbt5hQ2OzRSBWjVJut32PFPyb63dCkInKtANbk5JNbCUOw==" saltValue="+SCjAIz6U5RTgPOtQNthNA==" spinCount="100000" sheet="1" objects="1" scenarios="1" formatCells="0"/>
  <mergeCells count="5">
    <mergeCell ref="A1:B1"/>
    <mergeCell ref="A12:E12"/>
    <mergeCell ref="A13:E13"/>
    <mergeCell ref="A14:E14"/>
    <mergeCell ref="A15:E15"/>
  </mergeCells>
  <pageMargins left="0.25" right="0.25" top="0.75" bottom="0.75" header="0.3" footer="0.3"/>
  <pageSetup paperSize="9" orientation="landscape" r:id="rId1"/>
  <headerFooter>
    <oddFooter>Stránka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5F8ED-B78C-4F61-A8A8-514A28075F34}">
  <sheetPr>
    <tabColor rgb="FFFF0000"/>
  </sheetPr>
  <dimension ref="B2:D9"/>
  <sheetViews>
    <sheetView tabSelected="1" workbookViewId="0">
      <selection activeCell="C8" sqref="C8"/>
    </sheetView>
  </sheetViews>
  <sheetFormatPr defaultRowHeight="15" x14ac:dyDescent="0.25"/>
  <cols>
    <col min="1" max="1" width="9.140625" style="69"/>
    <col min="2" max="2" width="28.42578125" style="69" customWidth="1"/>
    <col min="3" max="3" width="29.42578125" style="69" customWidth="1"/>
    <col min="4" max="4" width="28.5703125" style="69" customWidth="1"/>
    <col min="5" max="5" width="18" style="69" customWidth="1"/>
    <col min="6" max="16384" width="9.140625" style="69"/>
  </cols>
  <sheetData>
    <row r="2" spans="2:4" ht="15" customHeight="1" x14ac:dyDescent="0.25"/>
    <row r="3" spans="2:4" ht="36" customHeight="1" x14ac:dyDescent="0.25">
      <c r="B3" s="70"/>
      <c r="C3" s="71" t="s">
        <v>58</v>
      </c>
      <c r="D3" s="71" t="s">
        <v>59</v>
      </c>
    </row>
    <row r="4" spans="2:4" ht="24.95" customHeight="1" x14ac:dyDescent="0.25">
      <c r="B4" s="70" t="s">
        <v>40</v>
      </c>
      <c r="C4" s="51">
        <f>'kancelářský nábytek'!F29</f>
        <v>0</v>
      </c>
      <c r="D4" s="51">
        <f>'kancelářský nábytek'!F32</f>
        <v>0</v>
      </c>
    </row>
    <row r="5" spans="2:4" ht="24.95" customHeight="1" x14ac:dyDescent="0.25">
      <c r="B5" s="70" t="s">
        <v>41</v>
      </c>
      <c r="C5" s="51">
        <f>'domácí nabýtek'!F12</f>
        <v>0</v>
      </c>
      <c r="D5" s="51">
        <f>'domácí nabýtek'!F15</f>
        <v>0</v>
      </c>
    </row>
    <row r="6" spans="2:4" ht="24.95" customHeight="1" x14ac:dyDescent="0.25">
      <c r="B6" s="70" t="s">
        <v>42</v>
      </c>
      <c r="C6" s="51">
        <f>'specifický nábytek'!F12</f>
        <v>0</v>
      </c>
      <c r="D6" s="51">
        <f>'specifický nábytek'!F15</f>
        <v>0</v>
      </c>
    </row>
    <row r="7" spans="2:4" ht="24.95" customHeight="1" x14ac:dyDescent="0.25">
      <c r="B7" s="70" t="s">
        <v>43</v>
      </c>
      <c r="C7" s="51">
        <v>0</v>
      </c>
      <c r="D7" s="51">
        <f>C7*1.21</f>
        <v>0</v>
      </c>
    </row>
    <row r="8" spans="2:4" ht="24.75" customHeight="1" x14ac:dyDescent="0.25">
      <c r="B8" s="70" t="s">
        <v>44</v>
      </c>
      <c r="C8" s="51">
        <v>0</v>
      </c>
      <c r="D8" s="51">
        <f>C8*1.21</f>
        <v>0</v>
      </c>
    </row>
    <row r="9" spans="2:4" ht="52.5" customHeight="1" x14ac:dyDescent="0.25">
      <c r="B9" s="72" t="s">
        <v>57</v>
      </c>
      <c r="C9" s="73">
        <f>SUM(C4:C8)</f>
        <v>0</v>
      </c>
      <c r="D9" s="73">
        <f>SUM(D4:D8)</f>
        <v>0</v>
      </c>
    </row>
  </sheetData>
  <sheetProtection algorithmName="SHA-512" hashValue="noLOwQgp29d8Qb/Udoje1SIms/I2a77R1qJGudPXiDiPID5OrRbHmPXpxw+xf/E4fj8WukVYm5/pJMANo223ag==" saltValue="xv5neIqCbnx5NrQim05n5Q==" spinCount="100000" sheet="1" objects="1" scenarios="1" selectLockedCells="1"/>
  <protectedRanges>
    <protectedRange algorithmName="SHA-512" hashValue="B58IwYmZz94++T4WZ0eaFzA8SagUrBtQ+2GAw9N5SmuZVEmYCPwS8jn0cCAhtuY4o6w94SDM08ftax9MCD08Bg==" saltValue="T6XpuqjNMkXW1aN/pC2wcw==" spinCount="100000" sqref="C7:C8" name="Oblast1"/>
  </protectedRange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kancelářský nábytek</vt:lpstr>
      <vt:lpstr>domácí nabýtek</vt:lpstr>
      <vt:lpstr>specifický nábytek</vt:lpstr>
      <vt:lpstr>tabulka celkem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JEŘÁBKOVÁ Zuzana</dc:creator>
  <cp:lastModifiedBy>ŠNAJDROVÁ Rudolfa</cp:lastModifiedBy>
  <cp:lastPrinted>2019-06-20T17:02:37Z</cp:lastPrinted>
  <dcterms:created xsi:type="dcterms:W3CDTF">2019-06-20T14:58:59Z</dcterms:created>
  <dcterms:modified xsi:type="dcterms:W3CDTF">2019-09-20T11:31:03Z</dcterms:modified>
</cp:coreProperties>
</file>