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48" yWindow="48" windowWidth="13992" windowHeight="11760"/>
  </bookViews>
  <sheets>
    <sheet name="Cena za hovorné" sheetId="2" r:id="rId1"/>
    <sheet name="Cena za paušály" sheetId="1" r:id="rId2"/>
    <sheet name="Cena za migraci" sheetId="3" r:id="rId3"/>
    <sheet name="Celková nabídková cena" sheetId="4" r:id="rId4"/>
  </sheets>
  <definedNames>
    <definedName name="_xlnm._FilterDatabase" localSheetId="1" hidden="1">'Cena za paušály'!$A$2:$O$67</definedName>
  </definedNames>
  <calcPr calcId="145621"/>
</workbook>
</file>

<file path=xl/calcChain.xml><?xml version="1.0" encoding="utf-8"?>
<calcChain xmlns="http://schemas.openxmlformats.org/spreadsheetml/2006/main">
  <c r="P67" i="1" l="1"/>
  <c r="B7" i="4" l="1"/>
  <c r="F7" i="2" l="1"/>
  <c r="F8" i="2"/>
  <c r="F9" i="2"/>
  <c r="F10" i="2"/>
  <c r="F11" i="2"/>
  <c r="F6" i="2"/>
  <c r="F12" i="2" l="1"/>
  <c r="O67" i="1" l="1"/>
</calcChain>
</file>

<file path=xl/sharedStrings.xml><?xml version="1.0" encoding="utf-8"?>
<sst xmlns="http://schemas.openxmlformats.org/spreadsheetml/2006/main" count="424" uniqueCount="167">
  <si>
    <t>Pořadové číslo</t>
  </si>
  <si>
    <t>№</t>
  </si>
  <si>
    <t>Původní identifikátor služby (KIVS ID)</t>
  </si>
  <si>
    <t>Služba (Katalogový list)</t>
  </si>
  <si>
    <t>Kód KU</t>
  </si>
  <si>
    <t>Město</t>
  </si>
  <si>
    <t>Ulice</t>
  </si>
  <si>
    <t>č.p.</t>
  </si>
  <si>
    <t>č. or.</t>
  </si>
  <si>
    <t>Telefonní číslo</t>
  </si>
  <si>
    <t>Počet hlasových kanálů</t>
  </si>
  <si>
    <t>Výkaz hovorů on-line</t>
  </si>
  <si>
    <t>Pozn.</t>
  </si>
  <si>
    <t>ISDN2A</t>
  </si>
  <si>
    <t>Mze</t>
  </si>
  <si>
    <t>Těšnov</t>
  </si>
  <si>
    <t>X</t>
  </si>
  <si>
    <t>HS-P001-102764</t>
  </si>
  <si>
    <t>HTS</t>
  </si>
  <si>
    <t>PRAHA</t>
  </si>
  <si>
    <t>HS-P001-102795</t>
  </si>
  <si>
    <t>HS-P001-102767</t>
  </si>
  <si>
    <t>HS-P001-102772</t>
  </si>
  <si>
    <t>HS-P001-102776</t>
  </si>
  <si>
    <t>HS-P001-102777</t>
  </si>
  <si>
    <t>HS-P001-102783</t>
  </si>
  <si>
    <t>HS-P001-102788</t>
  </si>
  <si>
    <t>HS-P001-102790</t>
  </si>
  <si>
    <t>HS-P001-102792</t>
  </si>
  <si>
    <t>HS-P001-102798</t>
  </si>
  <si>
    <t>HS-P001-102832</t>
  </si>
  <si>
    <t>HS-P001-102810</t>
  </si>
  <si>
    <t>HS-P001-102807</t>
  </si>
  <si>
    <t>HS-P001-102804</t>
  </si>
  <si>
    <t>HS-P009-100114</t>
  </si>
  <si>
    <t>HS-P001-109258</t>
  </si>
  <si>
    <t>Štěpánská</t>
  </si>
  <si>
    <t>HS-P001-102837</t>
  </si>
  <si>
    <t>Ve Smečkách</t>
  </si>
  <si>
    <t>HS-P001-102838</t>
  </si>
  <si>
    <t>MĚLNÍK</t>
  </si>
  <si>
    <t xml:space="preserve">Bezručova </t>
  </si>
  <si>
    <t>HS-P001-102522</t>
  </si>
  <si>
    <t>Králův Dvůr</t>
  </si>
  <si>
    <t xml:space="preserve">Pod Hájem </t>
  </si>
  <si>
    <t>HS-P001-102683</t>
  </si>
  <si>
    <t>PŘÍBRAM</t>
  </si>
  <si>
    <t>Poštovní</t>
  </si>
  <si>
    <t xml:space="preserve">U Stínadel </t>
  </si>
  <si>
    <t>HS-P001-102660</t>
  </si>
  <si>
    <t>PLZEŇ</t>
  </si>
  <si>
    <t xml:space="preserve">Nerudova </t>
  </si>
  <si>
    <t>HS-P002-100447</t>
  </si>
  <si>
    <t>ISDN2D</t>
  </si>
  <si>
    <t>Karlovy Vary</t>
  </si>
  <si>
    <t>Závodní</t>
  </si>
  <si>
    <t>HS-P002-100452</t>
  </si>
  <si>
    <t>LIBEREC</t>
  </si>
  <si>
    <t>U Nisy</t>
  </si>
  <si>
    <t>6a</t>
  </si>
  <si>
    <t>HS-P002-101759</t>
  </si>
  <si>
    <t>1n</t>
  </si>
  <si>
    <t>HS-P002-101760</t>
  </si>
  <si>
    <t>HS-P002-101761</t>
  </si>
  <si>
    <t>HS-P002-101762</t>
  </si>
  <si>
    <t>HS-P002-100454</t>
  </si>
  <si>
    <t>LITOMĚŘICE</t>
  </si>
  <si>
    <t xml:space="preserve">Velká Krajská </t>
  </si>
  <si>
    <t>HS-P002-101737</t>
  </si>
  <si>
    <t>Děčín</t>
  </si>
  <si>
    <t>28. října</t>
  </si>
  <si>
    <t>HS-P001-102702</t>
  </si>
  <si>
    <t>SVITAVY</t>
  </si>
  <si>
    <t xml:space="preserve">Olomoucká </t>
  </si>
  <si>
    <t>není</t>
  </si>
  <si>
    <t>BRNO</t>
  </si>
  <si>
    <t xml:space="preserve">Kotlářská </t>
  </si>
  <si>
    <t>BRUNTÁL</t>
  </si>
  <si>
    <t xml:space="preserve">Partyzánská </t>
  </si>
  <si>
    <t>HS-P001-102538</t>
  </si>
  <si>
    <t>HS-P002-100459</t>
  </si>
  <si>
    <t>NOVÝ JIČÍN</t>
  </si>
  <si>
    <t xml:space="preserve">Husova </t>
  </si>
  <si>
    <t>HS-P002-100462</t>
  </si>
  <si>
    <t>OLOMOUC</t>
  </si>
  <si>
    <t xml:space="preserve">Blanická </t>
  </si>
  <si>
    <t>HS-P002-101768</t>
  </si>
  <si>
    <t>HS-P002-101769</t>
  </si>
  <si>
    <t>HS-P002-101770</t>
  </si>
  <si>
    <t>HS-P002-100434</t>
  </si>
  <si>
    <t>FRÝDEK MÍSTEK</t>
  </si>
  <si>
    <t xml:space="preserve">4. Května </t>
  </si>
  <si>
    <t>HS-P002-101741</t>
  </si>
  <si>
    <t>HS-P001-102698</t>
  </si>
  <si>
    <t>ROKYCANY</t>
  </si>
  <si>
    <t xml:space="preserve">Klostermannova </t>
  </si>
  <si>
    <t>HS-P003-101001</t>
  </si>
  <si>
    <t>ISDN30</t>
  </si>
  <si>
    <t>Praha</t>
  </si>
  <si>
    <t>HS-P003-200043</t>
  </si>
  <si>
    <t>České Budějovice</t>
  </si>
  <si>
    <t>Rudolfská</t>
  </si>
  <si>
    <t>HS-P003-200044</t>
  </si>
  <si>
    <t>Ústí nad Labem</t>
  </si>
  <si>
    <t>Masarykova</t>
  </si>
  <si>
    <t>HS-P003-100193</t>
  </si>
  <si>
    <t>Zlín</t>
  </si>
  <si>
    <t>Záramí</t>
  </si>
  <si>
    <t>Opava</t>
  </si>
  <si>
    <t>HS-P002-100465</t>
  </si>
  <si>
    <t>Pelhřimov</t>
  </si>
  <si>
    <t>Bruntál</t>
  </si>
  <si>
    <t>Jindřichův Hradec</t>
  </si>
  <si>
    <t>Pravdova</t>
  </si>
  <si>
    <t>Přerov</t>
  </si>
  <si>
    <t>Wurmova</t>
  </si>
  <si>
    <t>Písek</t>
  </si>
  <si>
    <t>Nádražní</t>
  </si>
  <si>
    <t>Číslo připojené k číslu 541212092</t>
  </si>
  <si>
    <t>556713690, 556701014, 556701020, 556702448</t>
  </si>
  <si>
    <t>556702442, 556706306</t>
  </si>
  <si>
    <t>Číslo připojené k číslu 556713690</t>
  </si>
  <si>
    <t>541212155, 541216031, 541215422</t>
  </si>
  <si>
    <t>Číslovací plán</t>
  </si>
  <si>
    <t>cena celkem:</t>
  </si>
  <si>
    <t>Zadavatel stanovil s ohledem na běžně dostupné informace o cenách volání následující maximální ceny.</t>
  </si>
  <si>
    <t>Volání pevné sítě</t>
  </si>
  <si>
    <t>Volání do mobilních sítí v ČR</t>
  </si>
  <si>
    <t>Volání do neveřejné telefonní sítě</t>
  </si>
  <si>
    <t>Volání do zahraničí</t>
  </si>
  <si>
    <t>Sousední státy</t>
  </si>
  <si>
    <t xml:space="preserve">Evropa </t>
  </si>
  <si>
    <t>Svět</t>
  </si>
  <si>
    <t>Slovensko, Německo, Polsko, Rakousko</t>
  </si>
  <si>
    <t>Evropa</t>
  </si>
  <si>
    <t>Albánie, Andora, Belgie, Bělorusko, Bosna a Hercegovina, Bulharsko, Chorvatsko, Černá hora, Dánsko, Estonsko, Fayerské ostrovy, Finsko, Francie, Francouzská Guyana, Gibraltar, Guadeloupe, Irsko, Island, Itálie, Kosovo, Kypr, Lichtenštejnsko, Litva, Lotyšsko, Lucembursko, Maďarsko, Makedonie, Malta, Martinik, Monako, Moldavsko, Nizozemsko, Norsko, Portugalsko, Reúnion, Rumunsko, Rusko, Řecko, San Marino, Slovinsko, Spojené království, Srbsko, Španělsko, Švédsko, Švýcarsko, Turecko, Ukrajina, Vatikán</t>
  </si>
  <si>
    <t>Zbytek světa</t>
  </si>
  <si>
    <t>Předpokladaný počet provolaných minut za rok</t>
  </si>
  <si>
    <t>Nabídková cena za 1 min poskytovatele*</t>
  </si>
  <si>
    <t>* tarifikace ve vteřinách 60+1</t>
  </si>
  <si>
    <t>Celkem</t>
  </si>
  <si>
    <t xml:space="preserve">[UCHAZEČ]   </t>
  </si>
  <si>
    <t>Uchazeč doplní žlutá políčka v listu stanovení hovorného, v listu poptávkový list pro nabídku a v listu cena za inicializaci.</t>
  </si>
  <si>
    <t>Pevné hlasové služby ČR Ministerstvo zemědělství - hovorné</t>
  </si>
  <si>
    <t>Jednorázový poplatek za služby spojené s přechodem na nového dodavatele</t>
  </si>
  <si>
    <t>Služba</t>
  </si>
  <si>
    <t>Pevné hlasové služby ČR Ministerstvo zemědělství - paušál</t>
  </si>
  <si>
    <t>Hovorné</t>
  </si>
  <si>
    <t>Migrace</t>
  </si>
  <si>
    <t>Paušál</t>
  </si>
  <si>
    <t>Cena za migraci bez DPH (Maximální cena za službu je 200 000 Kč bez DPH*)</t>
  </si>
  <si>
    <r>
      <t xml:space="preserve">Dodavatel zde doplní cenu za migraci tak, že </t>
    </r>
    <r>
      <rPr>
        <b/>
        <sz val="11"/>
        <color theme="1"/>
        <rFont val="Calibri"/>
        <family val="2"/>
        <charset val="238"/>
        <scheme val="minor"/>
      </rPr>
      <t>opíše</t>
    </r>
    <r>
      <rPr>
        <sz val="11"/>
        <color theme="1"/>
        <rFont val="Calibri"/>
        <family val="2"/>
        <charset val="238"/>
        <scheme val="minor"/>
      </rPr>
      <t xml:space="preserve"> nabídkovou cenu bez DPH za migraci z</t>
    </r>
    <r>
      <rPr>
        <b/>
        <sz val="11"/>
        <color theme="1"/>
        <rFont val="Calibri"/>
        <family val="2"/>
        <charset val="238"/>
        <scheme val="minor"/>
      </rPr>
      <t xml:space="preserve"> listu č. 3</t>
    </r>
  </si>
  <si>
    <t>* Stávající dodavatel ocení službu částkou 0 Kč</t>
  </si>
  <si>
    <t>ISDN2</t>
  </si>
  <si>
    <t>Krnovská</t>
  </si>
  <si>
    <t>HS-P001-102612</t>
  </si>
  <si>
    <t>Předpokládaná cena za 1 min bez DPH</t>
  </si>
  <si>
    <t xml:space="preserve"> 558433392, 558711085, 558711957</t>
  </si>
  <si>
    <t>Číslo připojené k číslu 558433157</t>
  </si>
  <si>
    <t>Předpokládaná cena bez DPH  (měsíční poplatek za služby - paušál)</t>
  </si>
  <si>
    <t>Nabídková cena bez DPH  (měsíční poplatek za služby - paušál) DOPLNÍ UCHAZEČ</t>
  </si>
  <si>
    <t xml:space="preserve"> Pevné hlasové služby ČR Ministerstvo zemědělství - migrace</t>
  </si>
  <si>
    <t>Nabídková cena bez DPH za předpokládaný počet provolaných minut za rok</t>
  </si>
  <si>
    <r>
      <t>Dodavatel zde doplní cenu za hovorné tak, že nabídkovou cenu bez DPH za předpokládaný počet provolaných minut za rok z</t>
    </r>
    <r>
      <rPr>
        <b/>
        <sz val="11"/>
        <color theme="1"/>
        <rFont val="Calibri"/>
        <family val="2"/>
        <charset val="238"/>
        <scheme val="minor"/>
      </rPr>
      <t xml:space="preserve"> listu č. 1 </t>
    </r>
    <r>
      <rPr>
        <sz val="11"/>
        <color theme="1"/>
        <rFont val="Calibri"/>
        <family val="2"/>
        <charset val="238"/>
        <scheme val="minor"/>
      </rPr>
      <t>zde</t>
    </r>
    <r>
      <rPr>
        <b/>
        <sz val="11"/>
        <color theme="1"/>
        <rFont val="Calibri"/>
        <family val="2"/>
        <charset val="238"/>
        <scheme val="minor"/>
      </rPr>
      <t xml:space="preserve"> vynásobí dvěma </t>
    </r>
    <r>
      <rPr>
        <sz val="11"/>
        <color theme="1"/>
        <rFont val="Calibri"/>
        <family val="2"/>
        <charset val="238"/>
        <scheme val="minor"/>
      </rPr>
      <t>(2)</t>
    </r>
  </si>
  <si>
    <r>
      <t xml:space="preserve">Dodavatel zde doplní cenu za paušál tak, že nabídkovou cenu bez DPH za měsíční paušál  z </t>
    </r>
    <r>
      <rPr>
        <b/>
        <sz val="11"/>
        <color theme="1"/>
        <rFont val="Calibri"/>
        <family val="2"/>
        <charset val="238"/>
        <scheme val="minor"/>
      </rPr>
      <t>listu č. 2</t>
    </r>
    <r>
      <rPr>
        <sz val="11"/>
        <color theme="1"/>
        <rFont val="Calibri"/>
        <family val="2"/>
        <charset val="238"/>
        <scheme val="minor"/>
      </rPr>
      <t xml:space="preserve"> zde </t>
    </r>
    <r>
      <rPr>
        <b/>
        <sz val="11"/>
        <color theme="1"/>
        <rFont val="Calibri"/>
        <family val="2"/>
        <charset val="238"/>
        <scheme val="minor"/>
      </rPr>
      <t>vynásobí dvacetičtyřma</t>
    </r>
    <r>
      <rPr>
        <sz val="11"/>
        <color theme="1"/>
        <rFont val="Calibri"/>
        <family val="2"/>
        <charset val="238"/>
        <scheme val="minor"/>
      </rPr>
      <t xml:space="preserve"> (24) </t>
    </r>
  </si>
  <si>
    <t>Nabídková cena za 2 roky</t>
  </si>
  <si>
    <t xml:space="preserve"> Pevné hlasové služby ČR Ministerstvo zemědělství - celková nabídková cena pro účely hodnocení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</si>
</sst>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č&quot;;[Red]\-#,##0.00\ &quot;Kč&quot;"/>
    <numFmt numFmtId="164" formatCode="#,##0\ &quot;Kč&quot;"/>
  </numFmts>
  <fonts count="13"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9"/>
      <color rgb="FF000000"/>
      <name val="Calibri"/>
      <family val="2"/>
      <charset val="238"/>
      <scheme val="minor"/>
    </font>
    <font>
      <b/>
      <sz val="10"/>
      <color theme="1"/>
      <name val="Calibri"/>
      <family val="2"/>
      <charset val="238"/>
      <scheme val="minor"/>
    </font>
    <font>
      <b/>
      <sz val="10"/>
      <color theme="1"/>
      <name val="Arial"/>
      <family val="2"/>
      <charset val="238"/>
    </font>
    <font>
      <sz val="10"/>
      <color rgb="FF000000"/>
      <name val="Calibri"/>
      <family val="2"/>
      <charset val="238"/>
      <scheme val="minor"/>
    </font>
    <font>
      <sz val="10"/>
      <color rgb="FF000000"/>
      <name val="Arial"/>
      <family val="2"/>
      <charset val="238"/>
    </font>
    <font>
      <b/>
      <sz val="11"/>
      <color rgb="FFFF0000"/>
      <name val="Calibri"/>
      <family val="2"/>
      <charset val="238"/>
      <scheme val="minor"/>
    </font>
    <font>
      <b/>
      <sz val="14"/>
      <color theme="1"/>
      <name val="Calibri"/>
      <family val="2"/>
      <charset val="238"/>
      <scheme val="minor"/>
    </font>
    <font>
      <sz val="16"/>
      <color theme="1"/>
      <name val="Calibri"/>
      <family val="2"/>
      <charset val="238"/>
      <scheme val="minor"/>
    </font>
    <font>
      <sz val="11"/>
      <color rgb="FF000000"/>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10">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wrapText="1"/>
    </xf>
    <xf numFmtId="0" fontId="1" fillId="0" borderId="0" xfId="0" applyFont="1" applyAlignment="1">
      <alignment horizontal="left" wrapText="1"/>
    </xf>
    <xf numFmtId="0" fontId="0" fillId="0" borderId="0" xfId="0" applyAlignment="1">
      <alignment horizontal="right"/>
    </xf>
    <xf numFmtId="0" fontId="0" fillId="0" borderId="0" xfId="0" applyAlignment="1">
      <alignment wrapText="1"/>
    </xf>
    <xf numFmtId="0" fontId="4" fillId="3" borderId="4" xfId="0" applyFont="1" applyFill="1" applyBorder="1" applyAlignment="1">
      <alignment horizontal="center" wrapText="1"/>
    </xf>
    <xf numFmtId="0" fontId="4" fillId="3" borderId="4"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xf numFmtId="0" fontId="0" fillId="0" borderId="1" xfId="0" applyBorder="1"/>
    <xf numFmtId="164" fontId="0" fillId="0" borderId="1" xfId="0" applyNumberFormat="1" applyBorder="1" applyAlignment="1">
      <alignment horizontal="right"/>
    </xf>
    <xf numFmtId="0" fontId="0" fillId="0" borderId="1" xfId="0" applyBorder="1" applyAlignment="1">
      <alignment horizontal="center" wrapText="1"/>
    </xf>
    <xf numFmtId="0" fontId="0" fillId="0" borderId="1" xfId="0" applyBorder="1" applyAlignment="1">
      <alignment wrapText="1"/>
    </xf>
    <xf numFmtId="0" fontId="0" fillId="0" borderId="1" xfId="0" applyFill="1" applyBorder="1" applyAlignment="1">
      <alignment horizontal="left"/>
    </xf>
    <xf numFmtId="0" fontId="0" fillId="0" borderId="1" xfId="0" applyFill="1" applyBorder="1" applyAlignment="1">
      <alignment horizontal="center"/>
    </xf>
    <xf numFmtId="0" fontId="5" fillId="0" borderId="5" xfId="0" applyFont="1" applyFill="1" applyBorder="1" applyAlignment="1">
      <alignment horizontal="center" vertical="center" wrapText="1"/>
    </xf>
    <xf numFmtId="0" fontId="1" fillId="0" borderId="6" xfId="0" applyFont="1" applyBorder="1"/>
    <xf numFmtId="8" fontId="3" fillId="2" borderId="1" xfId="0" applyNumberFormat="1" applyFont="1" applyFill="1" applyBorder="1" applyAlignment="1">
      <alignment horizontal="center" vertical="center"/>
    </xf>
    <xf numFmtId="0" fontId="0" fillId="0" borderId="0" xfId="0" applyAlignment="1"/>
    <xf numFmtId="0" fontId="0" fillId="0" borderId="0" xfId="0" applyBorder="1" applyAlignment="1">
      <alignment wrapText="1"/>
    </xf>
    <xf numFmtId="0" fontId="0" fillId="0" borderId="0" xfId="0" applyAlignment="1">
      <alignment horizontal="left" vertical="center" wrapText="1"/>
    </xf>
    <xf numFmtId="0" fontId="0" fillId="0" borderId="0" xfId="0" applyAlignment="1">
      <alignment vertical="center" wrapText="1"/>
    </xf>
    <xf numFmtId="0" fontId="0" fillId="0" borderId="0" xfId="0" applyBorder="1" applyAlignment="1">
      <alignment horizontal="center"/>
    </xf>
    <xf numFmtId="0" fontId="0" fillId="0" borderId="0" xfId="0" applyBorder="1" applyAlignment="1">
      <alignment horizontal="left"/>
    </xf>
    <xf numFmtId="0" fontId="0" fillId="0" borderId="0" xfId="0" applyFill="1" applyBorder="1" applyAlignment="1">
      <alignment horizontal="center"/>
    </xf>
    <xf numFmtId="0" fontId="0" fillId="0" borderId="0" xfId="0" applyBorder="1"/>
    <xf numFmtId="164" fontId="0" fillId="0" borderId="0" xfId="0" applyNumberFormat="1" applyBorder="1" applyAlignment="1">
      <alignment horizontal="right"/>
    </xf>
    <xf numFmtId="8" fontId="3" fillId="2" borderId="0" xfId="0" applyNumberFormat="1" applyFont="1" applyFill="1" applyBorder="1" applyAlignment="1">
      <alignment horizontal="center" vertical="center"/>
    </xf>
    <xf numFmtId="0" fontId="0" fillId="0" borderId="0" xfId="0" applyAlignment="1">
      <alignment wrapText="1"/>
    </xf>
    <xf numFmtId="8" fontId="8" fillId="2" borderId="14" xfId="0" applyNumberFormat="1" applyFont="1" applyFill="1" applyBorder="1" applyAlignment="1">
      <alignment horizontal="center" vertical="center"/>
    </xf>
    <xf numFmtId="0" fontId="8" fillId="2" borderId="15" xfId="0" applyFont="1" applyFill="1" applyBorder="1" applyAlignment="1">
      <alignment horizontal="center" wrapText="1"/>
    </xf>
    <xf numFmtId="8" fontId="1" fillId="0" borderId="12" xfId="0" applyNumberFormat="1" applyFont="1" applyBorder="1" applyAlignment="1">
      <alignment horizontal="center" vertical="center"/>
    </xf>
    <xf numFmtId="0" fontId="0" fillId="0" borderId="13" xfId="0" applyBorder="1" applyAlignment="1">
      <alignment horizontal="center" vertical="center" wrapText="1"/>
    </xf>
    <xf numFmtId="0" fontId="0" fillId="0" borderId="3" xfId="0" applyBorder="1"/>
    <xf numFmtId="0" fontId="0" fillId="0" borderId="5" xfId="0" applyBorder="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3" fontId="0" fillId="0" borderId="7"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8" fontId="6" fillId="2" borderId="18" xfId="0" applyNumberFormat="1" applyFont="1" applyFill="1" applyBorder="1" applyAlignment="1">
      <alignment horizontal="right" vertical="center"/>
    </xf>
    <xf numFmtId="8" fontId="6" fillId="2" borderId="2" xfId="0" applyNumberFormat="1" applyFont="1" applyFill="1" applyBorder="1" applyAlignment="1">
      <alignment horizontal="right" vertical="center"/>
    </xf>
    <xf numFmtId="0" fontId="0" fillId="0" borderId="22" xfId="0" applyBorder="1"/>
    <xf numFmtId="0" fontId="1" fillId="0" borderId="12" xfId="0" applyFont="1" applyBorder="1" applyAlignment="1">
      <alignment horizontal="center" vertical="center" wrapText="1"/>
    </xf>
    <xf numFmtId="0" fontId="0" fillId="0" borderId="16" xfId="0" applyBorder="1" applyAlignment="1"/>
    <xf numFmtId="0" fontId="0" fillId="0" borderId="24" xfId="0" applyBorder="1"/>
    <xf numFmtId="0" fontId="0" fillId="0" borderId="25" xfId="0" applyBorder="1"/>
    <xf numFmtId="3" fontId="0" fillId="0" borderId="0" xfId="0" applyNumberFormat="1" applyBorder="1" applyAlignment="1">
      <alignment horizontal="center"/>
    </xf>
    <xf numFmtId="8" fontId="0" fillId="0" borderId="0" xfId="0" applyNumberFormat="1"/>
    <xf numFmtId="8" fontId="6" fillId="2" borderId="26" xfId="0" applyNumberFormat="1" applyFont="1" applyFill="1" applyBorder="1" applyAlignment="1">
      <alignment horizontal="right" vertical="center"/>
    </xf>
    <xf numFmtId="0" fontId="0" fillId="0" borderId="17" xfId="0" applyBorder="1"/>
    <xf numFmtId="8" fontId="1" fillId="0" borderId="0" xfId="0" applyNumberFormat="1" applyFont="1"/>
    <xf numFmtId="0" fontId="0" fillId="4" borderId="20" xfId="0" applyNumberFormat="1" applyFill="1" applyBorder="1"/>
    <xf numFmtId="0" fontId="0" fillId="4" borderId="12" xfId="0" applyNumberFormat="1" applyFill="1" applyBorder="1"/>
    <xf numFmtId="8" fontId="7" fillId="4" borderId="8" xfId="0" applyNumberFormat="1" applyFont="1" applyFill="1" applyBorder="1" applyAlignment="1">
      <alignment horizontal="right" vertical="center"/>
    </xf>
    <xf numFmtId="8" fontId="7" fillId="4" borderId="1" xfId="0" applyNumberFormat="1" applyFont="1" applyFill="1" applyBorder="1" applyAlignment="1">
      <alignment horizontal="right" vertical="center"/>
    </xf>
    <xf numFmtId="8" fontId="7" fillId="4" borderId="11" xfId="0" applyNumberFormat="1" applyFont="1" applyFill="1" applyBorder="1" applyAlignment="1">
      <alignment horizontal="right" vertical="center"/>
    </xf>
    <xf numFmtId="0" fontId="0" fillId="2" borderId="5" xfId="0" applyFill="1" applyBorder="1"/>
    <xf numFmtId="0" fontId="2" fillId="0" borderId="0" xfId="0" applyFont="1" applyBorder="1" applyAlignment="1">
      <alignment vertical="center" wrapText="1"/>
    </xf>
    <xf numFmtId="0" fontId="10" fillId="0" borderId="0" xfId="0" applyFont="1" applyAlignment="1"/>
    <xf numFmtId="0" fontId="10" fillId="0" borderId="0" xfId="0" applyFont="1"/>
    <xf numFmtId="0" fontId="0" fillId="0" borderId="20" xfId="0" applyFont="1" applyBorder="1" applyAlignment="1">
      <alignment wrapText="1"/>
    </xf>
    <xf numFmtId="0" fontId="0" fillId="0" borderId="21" xfId="0" applyFont="1" applyBorder="1" applyAlignment="1">
      <alignment wrapText="1"/>
    </xf>
    <xf numFmtId="0" fontId="11" fillId="0" borderId="23" xfId="0" applyFont="1" applyBorder="1" applyAlignment="1">
      <alignment vertical="center" wrapText="1"/>
    </xf>
    <xf numFmtId="0" fontId="0" fillId="0" borderId="19" xfId="0" applyFont="1" applyBorder="1" applyAlignment="1">
      <alignment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5" xfId="0" applyFont="1" applyBorder="1"/>
    <xf numFmtId="8" fontId="6" fillId="2" borderId="30" xfId="0" applyNumberFormat="1" applyFont="1" applyFill="1" applyBorder="1" applyAlignment="1">
      <alignment horizontal="center" vertical="center"/>
    </xf>
    <xf numFmtId="8" fontId="6" fillId="2" borderId="29" xfId="0" applyNumberFormat="1" applyFont="1" applyFill="1" applyBorder="1" applyAlignment="1">
      <alignment horizontal="center" vertical="center"/>
    </xf>
    <xf numFmtId="8" fontId="1" fillId="0" borderId="5" xfId="0" applyNumberFormat="1" applyFont="1" applyBorder="1"/>
    <xf numFmtId="0" fontId="0" fillId="0" borderId="1" xfId="0" applyFill="1" applyBorder="1"/>
    <xf numFmtId="164" fontId="0" fillId="0" borderId="1" xfId="0" applyNumberFormat="1" applyFill="1" applyBorder="1" applyAlignment="1">
      <alignment horizontal="right"/>
    </xf>
    <xf numFmtId="0" fontId="0" fillId="0" borderId="0" xfId="0" applyFill="1"/>
    <xf numFmtId="0" fontId="0" fillId="0" borderId="1" xfId="0" applyFill="1" applyBorder="1" applyAlignment="1">
      <alignment horizontal="center" wrapText="1"/>
    </xf>
    <xf numFmtId="0" fontId="0" fillId="0" borderId="1" xfId="0" applyFont="1" applyFill="1" applyBorder="1" applyAlignment="1">
      <alignment wrapText="1"/>
    </xf>
    <xf numFmtId="0" fontId="0" fillId="4" borderId="1" xfId="0" applyFill="1" applyBorder="1" applyAlignment="1">
      <alignment horizontal="center"/>
    </xf>
    <xf numFmtId="0" fontId="0" fillId="4" borderId="1" xfId="0" applyFill="1" applyBorder="1" applyAlignment="1">
      <alignment horizontal="left"/>
    </xf>
    <xf numFmtId="0" fontId="0" fillId="4" borderId="1" xfId="0" applyFill="1" applyBorder="1" applyAlignment="1">
      <alignment horizontal="center" wrapText="1"/>
    </xf>
    <xf numFmtId="0" fontId="0" fillId="4" borderId="1" xfId="0" applyFill="1" applyBorder="1"/>
    <xf numFmtId="164" fontId="0" fillId="4" borderId="1" xfId="0" applyNumberFormat="1" applyFill="1" applyBorder="1" applyAlignment="1">
      <alignment horizontal="right"/>
    </xf>
    <xf numFmtId="0" fontId="0" fillId="4" borderId="0" xfId="0" applyFill="1"/>
    <xf numFmtId="8" fontId="12" fillId="2" borderId="1" xfId="0" applyNumberFormat="1" applyFont="1" applyFill="1" applyBorder="1" applyAlignment="1">
      <alignment horizontal="center" vertical="center"/>
    </xf>
    <xf numFmtId="0" fontId="0" fillId="4" borderId="0" xfId="0" applyFill="1" applyBorder="1" applyAlignment="1">
      <alignment horizontal="center"/>
    </xf>
    <xf numFmtId="0" fontId="0" fillId="4" borderId="0" xfId="0" applyFill="1" applyBorder="1" applyAlignment="1">
      <alignment horizontal="left"/>
    </xf>
    <xf numFmtId="0" fontId="0" fillId="4" borderId="0" xfId="0" applyFill="1" applyBorder="1" applyAlignment="1">
      <alignment horizontal="center" wrapText="1"/>
    </xf>
    <xf numFmtId="0" fontId="0" fillId="4" borderId="0" xfId="0" applyFill="1" applyBorder="1"/>
    <xf numFmtId="164" fontId="0" fillId="4" borderId="0" xfId="0" applyNumberFormat="1" applyFill="1" applyBorder="1" applyAlignment="1">
      <alignment horizontal="right"/>
    </xf>
    <xf numFmtId="8" fontId="12" fillId="2" borderId="0" xfId="0" applyNumberFormat="1" applyFont="1" applyFill="1" applyBorder="1" applyAlignment="1">
      <alignment horizontal="center" vertical="center"/>
    </xf>
    <xf numFmtId="0" fontId="0" fillId="4" borderId="1" xfId="0" applyFill="1" applyBorder="1" applyAlignment="1">
      <alignment wrapText="1"/>
    </xf>
    <xf numFmtId="0" fontId="0" fillId="0" borderId="0" xfId="0" applyAlignment="1">
      <alignment wrapText="1"/>
    </xf>
    <xf numFmtId="0" fontId="0" fillId="0" borderId="0" xfId="0" applyBorder="1" applyAlignment="1">
      <alignment horizontal="left" wrapText="1"/>
    </xf>
    <xf numFmtId="0" fontId="9" fillId="0" borderId="2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27" xfId="0" applyBorder="1" applyAlignment="1">
      <alignment horizontal="left"/>
    </xf>
    <xf numFmtId="0" fontId="0" fillId="0" borderId="6" xfId="0" applyBorder="1" applyAlignment="1">
      <alignment horizontal="left"/>
    </xf>
    <xf numFmtId="0" fontId="0" fillId="0" borderId="17" xfId="0" applyBorder="1" applyAlignment="1">
      <alignment horizontal="left"/>
    </xf>
    <xf numFmtId="0" fontId="0" fillId="0" borderId="27" xfId="0" applyBorder="1" applyAlignment="1">
      <alignment horizontal="left" vertical="center"/>
    </xf>
    <xf numFmtId="0" fontId="0" fillId="0" borderId="6" xfId="0" applyBorder="1" applyAlignment="1">
      <alignment horizontal="left" vertical="center"/>
    </xf>
    <xf numFmtId="0" fontId="0" fillId="0" borderId="17" xfId="0" applyBorder="1" applyAlignment="1">
      <alignment horizontal="left" vertical="center"/>
    </xf>
    <xf numFmtId="0" fontId="9" fillId="0" borderId="27" xfId="0" applyFont="1" applyBorder="1" applyAlignment="1">
      <alignment horizontal="center" vertical="center"/>
    </xf>
    <xf numFmtId="0" fontId="9" fillId="0" borderId="6" xfId="0" applyFont="1" applyBorder="1" applyAlignment="1">
      <alignment horizontal="center" vertical="center"/>
    </xf>
    <xf numFmtId="0" fontId="9" fillId="0" borderId="17" xfId="0" applyFont="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workbookViewId="0">
      <selection activeCell="F6" sqref="F6"/>
    </sheetView>
  </sheetViews>
  <sheetFormatPr defaultRowHeight="14.4" x14ac:dyDescent="0.3"/>
  <cols>
    <col min="1" max="1" width="17.109375" customWidth="1"/>
    <col min="2" max="2" width="36.88671875" customWidth="1"/>
    <col min="3" max="3" width="18.6640625" customWidth="1"/>
    <col min="4" max="4" width="13.5546875" customWidth="1"/>
    <col min="5" max="5" width="16.44140625" customWidth="1"/>
    <col min="6" max="6" width="18.88671875" customWidth="1"/>
    <col min="7" max="7" width="13.33203125" customWidth="1"/>
    <col min="10" max="10" width="12.44140625" bestFit="1" customWidth="1"/>
  </cols>
  <sheetData>
    <row r="1" spans="1:10" ht="48" customHeight="1" thickBot="1" x14ac:dyDescent="0.45">
      <c r="A1" s="98" t="s">
        <v>143</v>
      </c>
      <c r="B1" s="99"/>
      <c r="C1" s="99"/>
      <c r="D1" s="100"/>
      <c r="E1" s="62"/>
      <c r="F1" s="63"/>
    </row>
    <row r="2" spans="1:10" x14ac:dyDescent="0.3">
      <c r="A2" s="96" t="s">
        <v>125</v>
      </c>
      <c r="B2" s="96"/>
      <c r="C2" s="96"/>
      <c r="D2" s="96"/>
      <c r="E2" s="96"/>
    </row>
    <row r="3" spans="1:10" x14ac:dyDescent="0.3">
      <c r="A3" s="20" t="s">
        <v>142</v>
      </c>
    </row>
    <row r="4" spans="1:10" ht="15" thickBot="1" x14ac:dyDescent="0.35">
      <c r="A4" s="20"/>
    </row>
    <row r="5" spans="1:10" ht="72.599999999999994" thickBot="1" x14ac:dyDescent="0.35">
      <c r="A5" s="6"/>
      <c r="C5" s="37" t="s">
        <v>137</v>
      </c>
      <c r="D5" s="38" t="s">
        <v>156</v>
      </c>
      <c r="E5" s="37" t="s">
        <v>138</v>
      </c>
      <c r="F5" s="46" t="s">
        <v>162</v>
      </c>
    </row>
    <row r="6" spans="1:10" ht="15" customHeight="1" thickBot="1" x14ac:dyDescent="0.35">
      <c r="A6" s="64" t="s">
        <v>126</v>
      </c>
      <c r="B6" s="35"/>
      <c r="C6" s="40">
        <v>350000</v>
      </c>
      <c r="D6" s="57">
        <v>0.1</v>
      </c>
      <c r="E6" s="43"/>
      <c r="F6" s="55">
        <f>C6*E6</f>
        <v>0</v>
      </c>
      <c r="G6" s="51"/>
    </row>
    <row r="7" spans="1:10" ht="29.4" thickBot="1" x14ac:dyDescent="0.35">
      <c r="A7" s="65" t="s">
        <v>127</v>
      </c>
      <c r="B7" s="35"/>
      <c r="C7" s="41">
        <v>250000</v>
      </c>
      <c r="D7" s="58">
        <v>0.35</v>
      </c>
      <c r="E7" s="44"/>
      <c r="F7" s="55">
        <f t="shared" ref="F7:F11" si="0">C7*E7</f>
        <v>0</v>
      </c>
      <c r="G7" s="51"/>
    </row>
    <row r="8" spans="1:10" ht="43.8" thickBot="1" x14ac:dyDescent="0.35">
      <c r="A8" s="66" t="s">
        <v>128</v>
      </c>
      <c r="B8" s="47"/>
      <c r="C8" s="41">
        <v>9000</v>
      </c>
      <c r="D8" s="58">
        <v>0.25</v>
      </c>
      <c r="E8" s="44"/>
      <c r="F8" s="55">
        <f t="shared" si="0"/>
        <v>0</v>
      </c>
      <c r="G8" s="51"/>
    </row>
    <row r="9" spans="1:10" ht="15" thickBot="1" x14ac:dyDescent="0.35">
      <c r="A9" s="67" t="s">
        <v>129</v>
      </c>
      <c r="B9" s="49" t="s">
        <v>130</v>
      </c>
      <c r="C9" s="41">
        <v>9500</v>
      </c>
      <c r="D9" s="58">
        <v>1.5</v>
      </c>
      <c r="E9" s="44"/>
      <c r="F9" s="55">
        <f t="shared" si="0"/>
        <v>0</v>
      </c>
      <c r="G9" s="51"/>
    </row>
    <row r="10" spans="1:10" ht="15.75" thickBot="1" x14ac:dyDescent="0.3">
      <c r="A10" s="21"/>
      <c r="B10" s="48" t="s">
        <v>131</v>
      </c>
      <c r="C10" s="41">
        <v>6000</v>
      </c>
      <c r="D10" s="58">
        <v>2</v>
      </c>
      <c r="E10" s="44"/>
      <c r="F10" s="55">
        <f t="shared" si="0"/>
        <v>0</v>
      </c>
      <c r="G10" s="51"/>
    </row>
    <row r="11" spans="1:10" ht="15" thickBot="1" x14ac:dyDescent="0.35">
      <c r="A11" s="21"/>
      <c r="B11" s="45" t="s">
        <v>132</v>
      </c>
      <c r="C11" s="42">
        <v>1000</v>
      </c>
      <c r="D11" s="59">
        <v>5</v>
      </c>
      <c r="E11" s="52"/>
      <c r="F11" s="56">
        <f t="shared" si="0"/>
        <v>0</v>
      </c>
      <c r="G11" s="51"/>
    </row>
    <row r="12" spans="1:10" ht="15" thickBot="1" x14ac:dyDescent="0.35">
      <c r="A12" s="21"/>
      <c r="B12" s="27"/>
      <c r="C12" s="50"/>
      <c r="E12" s="36" t="s">
        <v>140</v>
      </c>
      <c r="F12" s="53">
        <f>SUM(F6:F11)</f>
        <v>0</v>
      </c>
      <c r="G12" s="54"/>
      <c r="J12" s="54"/>
    </row>
    <row r="13" spans="1:10" x14ac:dyDescent="0.3">
      <c r="A13" s="97" t="s">
        <v>139</v>
      </c>
      <c r="B13" s="97"/>
      <c r="C13" s="50"/>
      <c r="F13" s="27"/>
    </row>
    <row r="14" spans="1:10" x14ac:dyDescent="0.3">
      <c r="A14" s="6"/>
    </row>
    <row r="15" spans="1:10" ht="27" customHeight="1" x14ac:dyDescent="0.3">
      <c r="A15" s="22" t="s">
        <v>130</v>
      </c>
      <c r="B15" s="23" t="s">
        <v>133</v>
      </c>
      <c r="C15" s="23"/>
    </row>
    <row r="16" spans="1:10" ht="206.4" customHeight="1" x14ac:dyDescent="0.3">
      <c r="A16" s="22" t="s">
        <v>134</v>
      </c>
      <c r="B16" s="6" t="s">
        <v>135</v>
      </c>
      <c r="C16" s="30"/>
    </row>
    <row r="17" spans="1:3" x14ac:dyDescent="0.3">
      <c r="A17" s="22" t="s">
        <v>132</v>
      </c>
      <c r="B17" s="23" t="s">
        <v>136</v>
      </c>
      <c r="C17" s="23"/>
    </row>
    <row r="18" spans="1:3" x14ac:dyDescent="0.3">
      <c r="A18" s="6"/>
    </row>
  </sheetData>
  <mergeCells count="3">
    <mergeCell ref="A2:E2"/>
    <mergeCell ref="A13:B13"/>
    <mergeCell ref="A1:D1"/>
  </mergeCells>
  <pageMargins left="0.25" right="0.25"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zoomScale="80" zoomScaleNormal="80" workbookViewId="0">
      <pane ySplit="2" topLeftCell="A3" activePane="bottomLeft" state="frozen"/>
      <selection pane="bottomLeft" activeCell="N14" sqref="N14"/>
    </sheetView>
  </sheetViews>
  <sheetFormatPr defaultRowHeight="14.4" x14ac:dyDescent="0.3"/>
  <cols>
    <col min="1" max="1" width="9.6640625" style="1" customWidth="1"/>
    <col min="2" max="2" width="6.88671875" style="1" customWidth="1"/>
    <col min="3" max="3" width="16" style="2" customWidth="1"/>
    <col min="4" max="4" width="11.6640625" style="2" customWidth="1"/>
    <col min="5" max="5" width="9.109375" style="2" customWidth="1"/>
    <col min="6" max="6" width="18.109375" style="2" customWidth="1"/>
    <col min="7" max="7" width="17" style="2" customWidth="1"/>
    <col min="8" max="9" width="9.109375" style="2" customWidth="1"/>
    <col min="10" max="10" width="14.44140625" style="1" customWidth="1"/>
    <col min="11" max="11" width="11.33203125" style="1" customWidth="1"/>
    <col min="12" max="12" width="11" style="1" customWidth="1"/>
    <col min="13" max="13" width="9.109375" customWidth="1"/>
    <col min="14" max="14" width="23.88671875" customWidth="1"/>
    <col min="15" max="15" width="17.21875" style="5" customWidth="1"/>
    <col min="16" max="16" width="19.6640625" style="1" customWidth="1"/>
  </cols>
  <sheetData>
    <row r="1" spans="1:16" ht="48" customHeight="1" thickBot="1" x14ac:dyDescent="0.35">
      <c r="A1" s="98" t="s">
        <v>146</v>
      </c>
      <c r="B1" s="99"/>
      <c r="C1" s="99"/>
      <c r="D1" s="99"/>
      <c r="E1" s="99"/>
      <c r="F1" s="99"/>
      <c r="G1" s="100"/>
    </row>
    <row r="2" spans="1:16" ht="75" customHeight="1" x14ac:dyDescent="0.3">
      <c r="A2" s="3" t="s">
        <v>0</v>
      </c>
      <c r="B2" s="3" t="s">
        <v>1</v>
      </c>
      <c r="C2" s="4" t="s">
        <v>2</v>
      </c>
      <c r="D2" s="4" t="s">
        <v>3</v>
      </c>
      <c r="E2" s="4" t="s">
        <v>4</v>
      </c>
      <c r="F2" s="4" t="s">
        <v>5</v>
      </c>
      <c r="G2" s="4" t="s">
        <v>6</v>
      </c>
      <c r="H2" s="4" t="s">
        <v>7</v>
      </c>
      <c r="I2" s="4" t="s">
        <v>8</v>
      </c>
      <c r="J2" s="7" t="s">
        <v>9</v>
      </c>
      <c r="K2" s="7" t="s">
        <v>10</v>
      </c>
      <c r="L2" s="7" t="s">
        <v>123</v>
      </c>
      <c r="M2" s="7" t="s">
        <v>11</v>
      </c>
      <c r="N2" s="7" t="s">
        <v>12</v>
      </c>
      <c r="O2" s="7" t="s">
        <v>159</v>
      </c>
      <c r="P2" s="8" t="s">
        <v>160</v>
      </c>
    </row>
    <row r="3" spans="1:16" x14ac:dyDescent="0.3">
      <c r="A3" s="9">
        <v>1</v>
      </c>
      <c r="B3" s="9">
        <v>13</v>
      </c>
      <c r="C3" s="10" t="s">
        <v>17</v>
      </c>
      <c r="D3" s="10" t="s">
        <v>18</v>
      </c>
      <c r="E3" s="10" t="s">
        <v>14</v>
      </c>
      <c r="F3" s="10" t="s">
        <v>19</v>
      </c>
      <c r="G3" s="10" t="s">
        <v>15</v>
      </c>
      <c r="H3" s="10">
        <v>65</v>
      </c>
      <c r="I3" s="10">
        <v>17</v>
      </c>
      <c r="J3" s="9">
        <v>222312977</v>
      </c>
      <c r="K3" s="9">
        <v>1</v>
      </c>
      <c r="L3" s="9"/>
      <c r="M3" s="11" t="s">
        <v>16</v>
      </c>
      <c r="N3" s="11"/>
      <c r="O3" s="12">
        <v>410</v>
      </c>
      <c r="P3" s="19"/>
    </row>
    <row r="4" spans="1:16" x14ac:dyDescent="0.3">
      <c r="A4" s="9">
        <v>2</v>
      </c>
      <c r="B4" s="9">
        <v>17</v>
      </c>
      <c r="C4" s="10" t="s">
        <v>20</v>
      </c>
      <c r="D4" s="10" t="s">
        <v>18</v>
      </c>
      <c r="E4" s="10" t="s">
        <v>14</v>
      </c>
      <c r="F4" s="10" t="s">
        <v>19</v>
      </c>
      <c r="G4" s="10" t="s">
        <v>15</v>
      </c>
      <c r="H4" s="10">
        <v>65</v>
      </c>
      <c r="I4" s="10">
        <v>17</v>
      </c>
      <c r="J4" s="9">
        <v>222313027</v>
      </c>
      <c r="K4" s="9">
        <v>1</v>
      </c>
      <c r="L4" s="9"/>
      <c r="M4" s="11" t="s">
        <v>16</v>
      </c>
      <c r="N4" s="11"/>
      <c r="O4" s="12">
        <v>410</v>
      </c>
      <c r="P4" s="19"/>
    </row>
    <row r="5" spans="1:16" x14ac:dyDescent="0.3">
      <c r="A5" s="9">
        <v>3</v>
      </c>
      <c r="B5" s="9">
        <v>21</v>
      </c>
      <c r="C5" s="10" t="s">
        <v>21</v>
      </c>
      <c r="D5" s="10" t="s">
        <v>18</v>
      </c>
      <c r="E5" s="10" t="s">
        <v>14</v>
      </c>
      <c r="F5" s="10" t="s">
        <v>19</v>
      </c>
      <c r="G5" s="10" t="s">
        <v>15</v>
      </c>
      <c r="H5" s="10">
        <v>65</v>
      </c>
      <c r="I5" s="10">
        <v>17</v>
      </c>
      <c r="J5" s="9">
        <v>222314117</v>
      </c>
      <c r="K5" s="9">
        <v>1</v>
      </c>
      <c r="L5" s="9"/>
      <c r="M5" s="11" t="s">
        <v>16</v>
      </c>
      <c r="N5" s="11"/>
      <c r="O5" s="12">
        <v>410</v>
      </c>
      <c r="P5" s="19"/>
    </row>
    <row r="6" spans="1:16" x14ac:dyDescent="0.3">
      <c r="A6" s="9">
        <v>4</v>
      </c>
      <c r="B6" s="9">
        <v>25</v>
      </c>
      <c r="C6" s="10" t="s">
        <v>22</v>
      </c>
      <c r="D6" s="10" t="s">
        <v>18</v>
      </c>
      <c r="E6" s="10" t="s">
        <v>14</v>
      </c>
      <c r="F6" s="10" t="s">
        <v>19</v>
      </c>
      <c r="G6" s="10" t="s">
        <v>15</v>
      </c>
      <c r="H6" s="10">
        <v>65</v>
      </c>
      <c r="I6" s="10">
        <v>17</v>
      </c>
      <c r="J6" s="9">
        <v>222315725</v>
      </c>
      <c r="K6" s="9">
        <v>1</v>
      </c>
      <c r="L6" s="9"/>
      <c r="M6" s="11" t="s">
        <v>16</v>
      </c>
      <c r="N6" s="11"/>
      <c r="O6" s="12">
        <v>410</v>
      </c>
      <c r="P6" s="19"/>
    </row>
    <row r="7" spans="1:16" x14ac:dyDescent="0.3">
      <c r="A7" s="9">
        <v>5</v>
      </c>
      <c r="B7" s="9">
        <v>30</v>
      </c>
      <c r="C7" s="10" t="s">
        <v>23</v>
      </c>
      <c r="D7" s="10" t="s">
        <v>18</v>
      </c>
      <c r="E7" s="10" t="s">
        <v>14</v>
      </c>
      <c r="F7" s="10" t="s">
        <v>19</v>
      </c>
      <c r="G7" s="10" t="s">
        <v>15</v>
      </c>
      <c r="H7" s="10">
        <v>65</v>
      </c>
      <c r="I7" s="10">
        <v>17</v>
      </c>
      <c r="J7" s="9">
        <v>222318224</v>
      </c>
      <c r="K7" s="9">
        <v>1</v>
      </c>
      <c r="L7" s="9"/>
      <c r="M7" s="11" t="s">
        <v>16</v>
      </c>
      <c r="N7" s="11"/>
      <c r="O7" s="12">
        <v>410</v>
      </c>
      <c r="P7" s="19"/>
    </row>
    <row r="8" spans="1:16" x14ac:dyDescent="0.3">
      <c r="A8" s="9">
        <v>6</v>
      </c>
      <c r="B8" s="9">
        <v>31</v>
      </c>
      <c r="C8" s="10" t="s">
        <v>24</v>
      </c>
      <c r="D8" s="10" t="s">
        <v>18</v>
      </c>
      <c r="E8" s="10" t="s">
        <v>14</v>
      </c>
      <c r="F8" s="10" t="s">
        <v>19</v>
      </c>
      <c r="G8" s="10" t="s">
        <v>15</v>
      </c>
      <c r="H8" s="10">
        <v>65</v>
      </c>
      <c r="I8" s="10">
        <v>17</v>
      </c>
      <c r="J8" s="9">
        <v>222318245</v>
      </c>
      <c r="K8" s="9">
        <v>1</v>
      </c>
      <c r="L8" s="9"/>
      <c r="M8" s="11" t="s">
        <v>16</v>
      </c>
      <c r="N8" s="11"/>
      <c r="O8" s="12">
        <v>410</v>
      </c>
      <c r="P8" s="19"/>
    </row>
    <row r="9" spans="1:16" x14ac:dyDescent="0.3">
      <c r="A9" s="9">
        <v>7</v>
      </c>
      <c r="B9" s="9">
        <v>38</v>
      </c>
      <c r="C9" s="10" t="s">
        <v>25</v>
      </c>
      <c r="D9" s="10" t="s">
        <v>18</v>
      </c>
      <c r="E9" s="10" t="s">
        <v>14</v>
      </c>
      <c r="F9" s="10" t="s">
        <v>19</v>
      </c>
      <c r="G9" s="10" t="s">
        <v>15</v>
      </c>
      <c r="H9" s="10">
        <v>65</v>
      </c>
      <c r="I9" s="10">
        <v>17</v>
      </c>
      <c r="J9" s="9">
        <v>222319740</v>
      </c>
      <c r="K9" s="9">
        <v>1</v>
      </c>
      <c r="L9" s="9"/>
      <c r="M9" s="11" t="s">
        <v>16</v>
      </c>
      <c r="N9" s="11"/>
      <c r="O9" s="12">
        <v>410</v>
      </c>
      <c r="P9" s="19"/>
    </row>
    <row r="10" spans="1:16" x14ac:dyDescent="0.3">
      <c r="A10" s="9">
        <v>8</v>
      </c>
      <c r="B10" s="9">
        <v>44</v>
      </c>
      <c r="C10" s="10" t="s">
        <v>26</v>
      </c>
      <c r="D10" s="10" t="s">
        <v>18</v>
      </c>
      <c r="E10" s="10" t="s">
        <v>14</v>
      </c>
      <c r="F10" s="10" t="s">
        <v>19</v>
      </c>
      <c r="G10" s="10" t="s">
        <v>15</v>
      </c>
      <c r="H10" s="10">
        <v>65</v>
      </c>
      <c r="I10" s="10">
        <v>17</v>
      </c>
      <c r="J10" s="9">
        <v>222325403</v>
      </c>
      <c r="K10" s="9">
        <v>1</v>
      </c>
      <c r="L10" s="9"/>
      <c r="M10" s="11" t="s">
        <v>16</v>
      </c>
      <c r="N10" s="11"/>
      <c r="O10" s="12">
        <v>410</v>
      </c>
      <c r="P10" s="19"/>
    </row>
    <row r="11" spans="1:16" x14ac:dyDescent="0.3">
      <c r="A11" s="9">
        <v>9</v>
      </c>
      <c r="B11" s="9">
        <v>49</v>
      </c>
      <c r="C11" s="10" t="s">
        <v>27</v>
      </c>
      <c r="D11" s="10" t="s">
        <v>18</v>
      </c>
      <c r="E11" s="10" t="s">
        <v>14</v>
      </c>
      <c r="F11" s="10" t="s">
        <v>19</v>
      </c>
      <c r="G11" s="10" t="s">
        <v>15</v>
      </c>
      <c r="H11" s="10">
        <v>65</v>
      </c>
      <c r="I11" s="10">
        <v>17</v>
      </c>
      <c r="J11" s="9">
        <v>222327412</v>
      </c>
      <c r="K11" s="9">
        <v>1</v>
      </c>
      <c r="L11" s="9"/>
      <c r="M11" s="11" t="s">
        <v>16</v>
      </c>
      <c r="N11" s="11"/>
      <c r="O11" s="12">
        <v>410</v>
      </c>
      <c r="P11" s="19"/>
    </row>
    <row r="12" spans="1:16" x14ac:dyDescent="0.3">
      <c r="A12" s="9">
        <v>10</v>
      </c>
      <c r="B12" s="9">
        <v>50</v>
      </c>
      <c r="C12" s="10" t="s">
        <v>28</v>
      </c>
      <c r="D12" s="10" t="s">
        <v>18</v>
      </c>
      <c r="E12" s="10" t="s">
        <v>14</v>
      </c>
      <c r="F12" s="10" t="s">
        <v>19</v>
      </c>
      <c r="G12" s="10" t="s">
        <v>15</v>
      </c>
      <c r="H12" s="10">
        <v>65</v>
      </c>
      <c r="I12" s="10">
        <v>17</v>
      </c>
      <c r="J12" s="9">
        <v>222328867</v>
      </c>
      <c r="K12" s="9">
        <v>1</v>
      </c>
      <c r="L12" s="9"/>
      <c r="M12" s="11" t="s">
        <v>16</v>
      </c>
      <c r="N12" s="11"/>
      <c r="O12" s="12">
        <v>410</v>
      </c>
      <c r="P12" s="19"/>
    </row>
    <row r="13" spans="1:16" x14ac:dyDescent="0.3">
      <c r="A13" s="9">
        <v>11</v>
      </c>
      <c r="B13" s="9">
        <v>52</v>
      </c>
      <c r="C13" s="10" t="s">
        <v>29</v>
      </c>
      <c r="D13" s="10" t="s">
        <v>18</v>
      </c>
      <c r="E13" s="10" t="s">
        <v>14</v>
      </c>
      <c r="F13" s="10" t="s">
        <v>19</v>
      </c>
      <c r="G13" s="10" t="s">
        <v>15</v>
      </c>
      <c r="H13" s="10">
        <v>65</v>
      </c>
      <c r="I13" s="10">
        <v>17</v>
      </c>
      <c r="J13" s="9">
        <v>224810083</v>
      </c>
      <c r="K13" s="9">
        <v>1</v>
      </c>
      <c r="L13" s="9"/>
      <c r="M13" s="11" t="s">
        <v>16</v>
      </c>
      <c r="N13" s="11"/>
      <c r="O13" s="12">
        <v>410</v>
      </c>
      <c r="P13" s="19"/>
    </row>
    <row r="14" spans="1:16" x14ac:dyDescent="0.3">
      <c r="A14" s="9">
        <v>12</v>
      </c>
      <c r="B14" s="9">
        <v>54</v>
      </c>
      <c r="C14" s="10" t="s">
        <v>30</v>
      </c>
      <c r="D14" s="10" t="s">
        <v>18</v>
      </c>
      <c r="E14" s="10" t="s">
        <v>14</v>
      </c>
      <c r="F14" s="10" t="s">
        <v>19</v>
      </c>
      <c r="G14" s="10" t="s">
        <v>15</v>
      </c>
      <c r="H14" s="10">
        <v>65</v>
      </c>
      <c r="I14" s="10">
        <v>17</v>
      </c>
      <c r="J14" s="9">
        <v>224810151</v>
      </c>
      <c r="K14" s="9">
        <v>1</v>
      </c>
      <c r="L14" s="9"/>
      <c r="M14" s="11" t="s">
        <v>16</v>
      </c>
      <c r="N14" s="11"/>
      <c r="O14" s="12">
        <v>410</v>
      </c>
      <c r="P14" s="19"/>
    </row>
    <row r="15" spans="1:16" x14ac:dyDescent="0.3">
      <c r="A15" s="9">
        <v>13</v>
      </c>
      <c r="B15" s="9">
        <v>57</v>
      </c>
      <c r="C15" s="10" t="s">
        <v>31</v>
      </c>
      <c r="D15" s="10" t="s">
        <v>18</v>
      </c>
      <c r="E15" s="10" t="s">
        <v>14</v>
      </c>
      <c r="F15" s="10" t="s">
        <v>19</v>
      </c>
      <c r="G15" s="10" t="s">
        <v>15</v>
      </c>
      <c r="H15" s="10">
        <v>65</v>
      </c>
      <c r="I15" s="10">
        <v>17</v>
      </c>
      <c r="J15" s="9">
        <v>224810478</v>
      </c>
      <c r="K15" s="9">
        <v>1</v>
      </c>
      <c r="L15" s="9"/>
      <c r="M15" s="11" t="s">
        <v>16</v>
      </c>
      <c r="N15" s="11"/>
      <c r="O15" s="12">
        <v>410</v>
      </c>
      <c r="P15" s="19"/>
    </row>
    <row r="16" spans="1:16" x14ac:dyDescent="0.3">
      <c r="A16" s="9">
        <v>14</v>
      </c>
      <c r="B16" s="9">
        <v>58</v>
      </c>
      <c r="C16" s="10" t="s">
        <v>32</v>
      </c>
      <c r="D16" s="10" t="s">
        <v>18</v>
      </c>
      <c r="E16" s="10" t="s">
        <v>14</v>
      </c>
      <c r="F16" s="10" t="s">
        <v>19</v>
      </c>
      <c r="G16" s="10" t="s">
        <v>15</v>
      </c>
      <c r="H16" s="10">
        <v>65</v>
      </c>
      <c r="I16" s="10">
        <v>17</v>
      </c>
      <c r="J16" s="9">
        <v>224810652</v>
      </c>
      <c r="K16" s="9">
        <v>1</v>
      </c>
      <c r="L16" s="9"/>
      <c r="M16" s="11" t="s">
        <v>16</v>
      </c>
      <c r="N16" s="11"/>
      <c r="O16" s="12">
        <v>410</v>
      </c>
      <c r="P16" s="19"/>
    </row>
    <row r="17" spans="1:16" x14ac:dyDescent="0.3">
      <c r="A17" s="9">
        <v>15</v>
      </c>
      <c r="B17" s="9">
        <v>63</v>
      </c>
      <c r="C17" s="10" t="s">
        <v>33</v>
      </c>
      <c r="D17" s="10" t="s">
        <v>18</v>
      </c>
      <c r="E17" s="10" t="s">
        <v>14</v>
      </c>
      <c r="F17" s="10" t="s">
        <v>19</v>
      </c>
      <c r="G17" s="10" t="s">
        <v>15</v>
      </c>
      <c r="H17" s="10">
        <v>65</v>
      </c>
      <c r="I17" s="10">
        <v>17</v>
      </c>
      <c r="J17" s="9">
        <v>224811602</v>
      </c>
      <c r="K17" s="9">
        <v>1</v>
      </c>
      <c r="L17" s="9"/>
      <c r="M17" s="11" t="s">
        <v>16</v>
      </c>
      <c r="N17" s="11"/>
      <c r="O17" s="12">
        <v>410</v>
      </c>
      <c r="P17" s="19"/>
    </row>
    <row r="18" spans="1:16" x14ac:dyDescent="0.3">
      <c r="A18" s="9">
        <v>16</v>
      </c>
      <c r="B18" s="9">
        <v>74</v>
      </c>
      <c r="C18" s="10" t="s">
        <v>34</v>
      </c>
      <c r="D18" s="15" t="s">
        <v>97</v>
      </c>
      <c r="E18" s="10" t="s">
        <v>14</v>
      </c>
      <c r="F18" s="10" t="s">
        <v>19</v>
      </c>
      <c r="G18" s="10" t="s">
        <v>15</v>
      </c>
      <c r="H18" s="10">
        <v>65</v>
      </c>
      <c r="I18" s="10">
        <v>17</v>
      </c>
      <c r="J18" s="9">
        <v>22181</v>
      </c>
      <c r="K18" s="9">
        <v>2</v>
      </c>
      <c r="L18" s="9">
        <v>1000</v>
      </c>
      <c r="M18" s="11" t="s">
        <v>16</v>
      </c>
      <c r="N18" s="11"/>
      <c r="O18" s="12">
        <v>10040</v>
      </c>
      <c r="P18" s="19"/>
    </row>
    <row r="19" spans="1:16" x14ac:dyDescent="0.3">
      <c r="A19" s="9">
        <v>17</v>
      </c>
      <c r="B19" s="9">
        <v>76</v>
      </c>
      <c r="C19" s="10" t="s">
        <v>35</v>
      </c>
      <c r="D19" s="10" t="s">
        <v>18</v>
      </c>
      <c r="E19" s="10" t="s">
        <v>14</v>
      </c>
      <c r="F19" s="10" t="s">
        <v>19</v>
      </c>
      <c r="G19" s="10" t="s">
        <v>36</v>
      </c>
      <c r="H19" s="10">
        <v>63</v>
      </c>
      <c r="I19" s="10"/>
      <c r="J19" s="9">
        <v>224263012</v>
      </c>
      <c r="K19" s="9">
        <v>1</v>
      </c>
      <c r="L19" s="9"/>
      <c r="M19" s="11" t="s">
        <v>16</v>
      </c>
      <c r="N19" s="11"/>
      <c r="O19" s="12">
        <v>410</v>
      </c>
      <c r="P19" s="19"/>
    </row>
    <row r="20" spans="1:16" x14ac:dyDescent="0.3">
      <c r="A20" s="9">
        <v>18</v>
      </c>
      <c r="B20" s="9">
        <v>77</v>
      </c>
      <c r="C20" s="10" t="s">
        <v>37</v>
      </c>
      <c r="D20" s="10" t="s">
        <v>18</v>
      </c>
      <c r="E20" s="10" t="s">
        <v>14</v>
      </c>
      <c r="F20" s="10" t="s">
        <v>19</v>
      </c>
      <c r="G20" s="10" t="s">
        <v>38</v>
      </c>
      <c r="H20" s="10">
        <v>33</v>
      </c>
      <c r="I20" s="10"/>
      <c r="J20" s="9">
        <v>222210683</v>
      </c>
      <c r="K20" s="9">
        <v>1</v>
      </c>
      <c r="L20" s="9"/>
      <c r="M20" s="11" t="s">
        <v>16</v>
      </c>
      <c r="N20" s="11"/>
      <c r="O20" s="12">
        <v>410</v>
      </c>
      <c r="P20" s="19"/>
    </row>
    <row r="21" spans="1:16" x14ac:dyDescent="0.3">
      <c r="A21" s="9">
        <v>19</v>
      </c>
      <c r="B21" s="9">
        <v>78</v>
      </c>
      <c r="C21" s="10" t="s">
        <v>39</v>
      </c>
      <c r="D21" s="10" t="s">
        <v>18</v>
      </c>
      <c r="E21" s="10" t="s">
        <v>14</v>
      </c>
      <c r="F21" s="10" t="s">
        <v>19</v>
      </c>
      <c r="G21" s="10" t="s">
        <v>38</v>
      </c>
      <c r="H21" s="10">
        <v>33</v>
      </c>
      <c r="I21" s="10"/>
      <c r="J21" s="9">
        <v>222210684</v>
      </c>
      <c r="K21" s="9">
        <v>1</v>
      </c>
      <c r="L21" s="9"/>
      <c r="M21" s="11" t="s">
        <v>16</v>
      </c>
      <c r="N21" s="11"/>
      <c r="O21" s="12">
        <v>410</v>
      </c>
      <c r="P21" s="19"/>
    </row>
    <row r="22" spans="1:16" s="79" customFormat="1" x14ac:dyDescent="0.3">
      <c r="A22" s="16">
        <v>20</v>
      </c>
      <c r="B22" s="16">
        <v>83</v>
      </c>
      <c r="C22" s="10" t="s">
        <v>155</v>
      </c>
      <c r="D22" s="10" t="s">
        <v>18</v>
      </c>
      <c r="E22" s="15" t="s">
        <v>14</v>
      </c>
      <c r="F22" s="15" t="s">
        <v>40</v>
      </c>
      <c r="G22" s="15" t="s">
        <v>41</v>
      </c>
      <c r="H22" s="15">
        <v>109</v>
      </c>
      <c r="I22" s="15"/>
      <c r="J22" s="9">
        <v>315670695</v>
      </c>
      <c r="K22" s="16">
        <v>1</v>
      </c>
      <c r="L22" s="16"/>
      <c r="M22" s="77" t="s">
        <v>16</v>
      </c>
      <c r="N22" s="77"/>
      <c r="O22" s="12">
        <v>410</v>
      </c>
      <c r="P22" s="19"/>
    </row>
    <row r="23" spans="1:16" s="79" customFormat="1" x14ac:dyDescent="0.3">
      <c r="A23" s="16">
        <v>22</v>
      </c>
      <c r="B23" s="16"/>
      <c r="C23" s="15"/>
      <c r="D23" s="15" t="s">
        <v>18</v>
      </c>
      <c r="E23" s="15" t="s">
        <v>14</v>
      </c>
      <c r="F23" s="15" t="s">
        <v>112</v>
      </c>
      <c r="G23" s="15" t="s">
        <v>113</v>
      </c>
      <c r="H23" s="15">
        <v>837</v>
      </c>
      <c r="I23" s="15"/>
      <c r="J23" s="16">
        <v>384343153</v>
      </c>
      <c r="K23" s="16">
        <v>1</v>
      </c>
      <c r="L23" s="16"/>
      <c r="M23" s="77" t="s">
        <v>16</v>
      </c>
      <c r="N23" s="77"/>
      <c r="O23" s="78">
        <v>570</v>
      </c>
      <c r="P23" s="19"/>
    </row>
    <row r="24" spans="1:16" s="79" customFormat="1" x14ac:dyDescent="0.3">
      <c r="A24" s="16">
        <v>23</v>
      </c>
      <c r="B24" s="16">
        <v>91</v>
      </c>
      <c r="C24" s="15" t="s">
        <v>42</v>
      </c>
      <c r="D24" s="15" t="s">
        <v>18</v>
      </c>
      <c r="E24" s="15" t="s">
        <v>14</v>
      </c>
      <c r="F24" s="15" t="s">
        <v>43</v>
      </c>
      <c r="G24" s="15" t="s">
        <v>44</v>
      </c>
      <c r="H24" s="15">
        <v>324</v>
      </c>
      <c r="I24" s="15"/>
      <c r="J24" s="16">
        <v>311637152</v>
      </c>
      <c r="K24" s="16">
        <v>1</v>
      </c>
      <c r="L24" s="16"/>
      <c r="M24" s="77" t="s">
        <v>16</v>
      </c>
      <c r="N24" s="77"/>
      <c r="O24" s="78">
        <v>410</v>
      </c>
      <c r="P24" s="19"/>
    </row>
    <row r="25" spans="1:16" x14ac:dyDescent="0.3">
      <c r="A25" s="9">
        <v>24</v>
      </c>
      <c r="B25" s="9">
        <v>92</v>
      </c>
      <c r="C25" s="10" t="s">
        <v>45</v>
      </c>
      <c r="D25" s="10" t="s">
        <v>18</v>
      </c>
      <c r="E25" s="10" t="s">
        <v>14</v>
      </c>
      <c r="F25" s="10" t="s">
        <v>46</v>
      </c>
      <c r="G25" s="10" t="s">
        <v>47</v>
      </c>
      <c r="H25" s="10">
        <v>4</v>
      </c>
      <c r="I25" s="10"/>
      <c r="J25" s="9">
        <v>318635324</v>
      </c>
      <c r="K25" s="9">
        <v>1</v>
      </c>
      <c r="L25" s="9"/>
      <c r="M25" s="11" t="s">
        <v>16</v>
      </c>
      <c r="N25" s="11"/>
      <c r="O25" s="78">
        <v>410</v>
      </c>
      <c r="P25" s="19"/>
    </row>
    <row r="26" spans="1:16" x14ac:dyDescent="0.3">
      <c r="A26" s="9">
        <v>26</v>
      </c>
      <c r="B26" s="9">
        <v>106</v>
      </c>
      <c r="C26" s="10" t="s">
        <v>49</v>
      </c>
      <c r="D26" s="10" t="s">
        <v>18</v>
      </c>
      <c r="E26" s="10" t="s">
        <v>14</v>
      </c>
      <c r="F26" s="10" t="s">
        <v>50</v>
      </c>
      <c r="G26" s="10" t="s">
        <v>51</v>
      </c>
      <c r="H26" s="10">
        <v>35</v>
      </c>
      <c r="I26" s="10"/>
      <c r="J26" s="9">
        <v>377242724</v>
      </c>
      <c r="K26" s="9">
        <v>1</v>
      </c>
      <c r="L26" s="9"/>
      <c r="M26" s="11" t="s">
        <v>16</v>
      </c>
      <c r="N26" s="11"/>
      <c r="O26" s="78">
        <v>410</v>
      </c>
      <c r="P26" s="19"/>
    </row>
    <row r="27" spans="1:16" s="79" customFormat="1" x14ac:dyDescent="0.3">
      <c r="A27" s="16">
        <v>27</v>
      </c>
      <c r="B27" s="16">
        <v>108</v>
      </c>
      <c r="C27" s="15" t="s">
        <v>52</v>
      </c>
      <c r="D27" s="15" t="s">
        <v>53</v>
      </c>
      <c r="E27" s="15" t="s">
        <v>14</v>
      </c>
      <c r="F27" s="15" t="s">
        <v>54</v>
      </c>
      <c r="G27" s="15" t="s">
        <v>55</v>
      </c>
      <c r="H27" s="15">
        <v>152</v>
      </c>
      <c r="I27" s="15"/>
      <c r="J27" s="16">
        <v>35333391</v>
      </c>
      <c r="K27" s="16">
        <v>1</v>
      </c>
      <c r="L27" s="16"/>
      <c r="M27" s="77" t="s">
        <v>16</v>
      </c>
      <c r="N27" s="77"/>
      <c r="O27" s="78">
        <v>510</v>
      </c>
      <c r="P27" s="19"/>
    </row>
    <row r="28" spans="1:16" s="79" customFormat="1" x14ac:dyDescent="0.3">
      <c r="A28" s="16">
        <v>28</v>
      </c>
      <c r="B28" s="16">
        <v>110</v>
      </c>
      <c r="C28" s="15" t="s">
        <v>56</v>
      </c>
      <c r="D28" s="15" t="s">
        <v>53</v>
      </c>
      <c r="E28" s="15" t="s">
        <v>14</v>
      </c>
      <c r="F28" s="15" t="s">
        <v>57</v>
      </c>
      <c r="G28" s="15" t="s">
        <v>58</v>
      </c>
      <c r="H28" s="15" t="s">
        <v>59</v>
      </c>
      <c r="I28" s="15"/>
      <c r="J28" s="16">
        <v>4852463</v>
      </c>
      <c r="K28" s="16">
        <v>1</v>
      </c>
      <c r="L28" s="16">
        <v>100</v>
      </c>
      <c r="M28" s="77" t="s">
        <v>16</v>
      </c>
      <c r="N28" s="77"/>
      <c r="O28" s="78">
        <v>570</v>
      </c>
      <c r="P28" s="19"/>
    </row>
    <row r="29" spans="1:16" s="79" customFormat="1" x14ac:dyDescent="0.3">
      <c r="A29" s="16">
        <v>29</v>
      </c>
      <c r="B29" s="16">
        <v>111</v>
      </c>
      <c r="C29" s="15" t="s">
        <v>60</v>
      </c>
      <c r="D29" s="15" t="s">
        <v>53</v>
      </c>
      <c r="E29" s="15" t="s">
        <v>14</v>
      </c>
      <c r="F29" s="15" t="s">
        <v>57</v>
      </c>
      <c r="G29" s="15" t="s">
        <v>58</v>
      </c>
      <c r="H29" s="15" t="s">
        <v>59</v>
      </c>
      <c r="I29" s="15"/>
      <c r="J29" s="16">
        <v>4852463</v>
      </c>
      <c r="K29" s="16" t="s">
        <v>61</v>
      </c>
      <c r="L29" s="16"/>
      <c r="M29" s="77" t="s">
        <v>16</v>
      </c>
      <c r="N29" s="77"/>
      <c r="O29" s="78">
        <v>410</v>
      </c>
      <c r="P29" s="19"/>
    </row>
    <row r="30" spans="1:16" s="79" customFormat="1" x14ac:dyDescent="0.3">
      <c r="A30" s="16">
        <v>30</v>
      </c>
      <c r="B30" s="16">
        <v>112</v>
      </c>
      <c r="C30" s="15" t="s">
        <v>62</v>
      </c>
      <c r="D30" s="15" t="s">
        <v>53</v>
      </c>
      <c r="E30" s="15" t="s">
        <v>14</v>
      </c>
      <c r="F30" s="15" t="s">
        <v>57</v>
      </c>
      <c r="G30" s="15" t="s">
        <v>58</v>
      </c>
      <c r="H30" s="15" t="s">
        <v>59</v>
      </c>
      <c r="I30" s="15"/>
      <c r="J30" s="16">
        <v>4852463</v>
      </c>
      <c r="K30" s="16" t="s">
        <v>61</v>
      </c>
      <c r="L30" s="16"/>
      <c r="M30" s="77" t="s">
        <v>16</v>
      </c>
      <c r="N30" s="77"/>
      <c r="O30" s="78">
        <v>410</v>
      </c>
      <c r="P30" s="19"/>
    </row>
    <row r="31" spans="1:16" s="79" customFormat="1" x14ac:dyDescent="0.3">
      <c r="A31" s="16">
        <v>31</v>
      </c>
      <c r="B31" s="16">
        <v>113</v>
      </c>
      <c r="C31" s="15" t="s">
        <v>63</v>
      </c>
      <c r="D31" s="15" t="s">
        <v>53</v>
      </c>
      <c r="E31" s="15" t="s">
        <v>14</v>
      </c>
      <c r="F31" s="15" t="s">
        <v>57</v>
      </c>
      <c r="G31" s="15" t="s">
        <v>58</v>
      </c>
      <c r="H31" s="15" t="s">
        <v>59</v>
      </c>
      <c r="I31" s="15"/>
      <c r="J31" s="16">
        <v>4852463</v>
      </c>
      <c r="K31" s="16" t="s">
        <v>61</v>
      </c>
      <c r="L31" s="16"/>
      <c r="M31" s="77" t="s">
        <v>16</v>
      </c>
      <c r="N31" s="77"/>
      <c r="O31" s="78">
        <v>410</v>
      </c>
      <c r="P31" s="19"/>
    </row>
    <row r="32" spans="1:16" s="79" customFormat="1" x14ac:dyDescent="0.3">
      <c r="A32" s="16">
        <v>32</v>
      </c>
      <c r="B32" s="16">
        <v>114</v>
      </c>
      <c r="C32" s="15" t="s">
        <v>64</v>
      </c>
      <c r="D32" s="15" t="s">
        <v>53</v>
      </c>
      <c r="E32" s="15" t="s">
        <v>14</v>
      </c>
      <c r="F32" s="15" t="s">
        <v>57</v>
      </c>
      <c r="G32" s="15" t="s">
        <v>58</v>
      </c>
      <c r="H32" s="15" t="s">
        <v>59</v>
      </c>
      <c r="I32" s="15"/>
      <c r="J32" s="16">
        <v>4852463</v>
      </c>
      <c r="K32" s="16" t="s">
        <v>61</v>
      </c>
      <c r="L32" s="16"/>
      <c r="M32" s="77" t="s">
        <v>16</v>
      </c>
      <c r="N32" s="77"/>
      <c r="O32" s="78">
        <v>410</v>
      </c>
      <c r="P32" s="19"/>
    </row>
    <row r="33" spans="1:16" s="79" customFormat="1" x14ac:dyDescent="0.3">
      <c r="A33" s="16">
        <v>33</v>
      </c>
      <c r="B33" s="16">
        <v>118</v>
      </c>
      <c r="C33" s="15" t="s">
        <v>65</v>
      </c>
      <c r="D33" s="15" t="s">
        <v>18</v>
      </c>
      <c r="E33" s="15" t="s">
        <v>14</v>
      </c>
      <c r="F33" s="15" t="s">
        <v>66</v>
      </c>
      <c r="G33" s="15" t="s">
        <v>67</v>
      </c>
      <c r="H33" s="15">
        <v>1</v>
      </c>
      <c r="I33" s="15"/>
      <c r="J33" s="16">
        <v>416735370</v>
      </c>
      <c r="K33" s="16">
        <v>1</v>
      </c>
      <c r="L33" s="16"/>
      <c r="M33" s="77" t="s">
        <v>16</v>
      </c>
      <c r="N33" s="77"/>
      <c r="O33" s="78">
        <v>410</v>
      </c>
      <c r="P33" s="19"/>
    </row>
    <row r="34" spans="1:16" s="79" customFormat="1" x14ac:dyDescent="0.3">
      <c r="A34" s="16">
        <v>35</v>
      </c>
      <c r="B34" s="16">
        <v>120</v>
      </c>
      <c r="C34" s="15" t="s">
        <v>68</v>
      </c>
      <c r="D34" s="15" t="s">
        <v>53</v>
      </c>
      <c r="E34" s="15" t="s">
        <v>14</v>
      </c>
      <c r="F34" s="15" t="s">
        <v>69</v>
      </c>
      <c r="G34" s="15" t="s">
        <v>70</v>
      </c>
      <c r="H34" s="15">
        <v>979</v>
      </c>
      <c r="I34" s="15">
        <v>19</v>
      </c>
      <c r="J34" s="16">
        <v>41255243</v>
      </c>
      <c r="K34" s="16">
        <v>1</v>
      </c>
      <c r="L34" s="16">
        <v>10</v>
      </c>
      <c r="M34" s="77" t="s">
        <v>16</v>
      </c>
      <c r="N34" s="77"/>
      <c r="O34" s="78">
        <v>410</v>
      </c>
      <c r="P34" s="19"/>
    </row>
    <row r="35" spans="1:16" x14ac:dyDescent="0.3">
      <c r="A35" s="9">
        <v>36</v>
      </c>
      <c r="B35" s="9">
        <v>121</v>
      </c>
      <c r="C35" s="10" t="s">
        <v>71</v>
      </c>
      <c r="D35" s="10" t="s">
        <v>18</v>
      </c>
      <c r="E35" s="10" t="s">
        <v>14</v>
      </c>
      <c r="F35" s="10" t="s">
        <v>72</v>
      </c>
      <c r="G35" s="10" t="s">
        <v>73</v>
      </c>
      <c r="H35" s="10">
        <v>26</v>
      </c>
      <c r="I35" s="10"/>
      <c r="J35" s="9">
        <v>461533464</v>
      </c>
      <c r="K35" s="9">
        <v>1</v>
      </c>
      <c r="L35" s="9"/>
      <c r="M35" s="11" t="s">
        <v>16</v>
      </c>
      <c r="N35" s="11"/>
      <c r="O35" s="12">
        <v>450</v>
      </c>
      <c r="P35" s="19"/>
    </row>
    <row r="36" spans="1:16" s="79" customFormat="1" x14ac:dyDescent="0.3">
      <c r="A36" s="16">
        <v>43</v>
      </c>
      <c r="B36" s="16">
        <v>146</v>
      </c>
      <c r="C36" s="15"/>
      <c r="D36" s="15" t="s">
        <v>53</v>
      </c>
      <c r="E36" s="15" t="s">
        <v>14</v>
      </c>
      <c r="F36" s="15" t="s">
        <v>75</v>
      </c>
      <c r="G36" s="15" t="s">
        <v>76</v>
      </c>
      <c r="H36" s="15">
        <v>53</v>
      </c>
      <c r="I36" s="15"/>
      <c r="J36" s="16">
        <v>541212092</v>
      </c>
      <c r="K36" s="16">
        <v>1</v>
      </c>
      <c r="L36" s="16"/>
      <c r="M36" s="77" t="s">
        <v>16</v>
      </c>
      <c r="N36" s="77"/>
      <c r="O36" s="78">
        <v>530</v>
      </c>
      <c r="P36" s="19"/>
    </row>
    <row r="37" spans="1:16" s="79" customFormat="1" ht="43.2" x14ac:dyDescent="0.3">
      <c r="A37" s="16"/>
      <c r="B37" s="16"/>
      <c r="C37" s="15"/>
      <c r="D37" s="15"/>
      <c r="E37" s="15"/>
      <c r="F37" s="15"/>
      <c r="G37" s="15"/>
      <c r="H37" s="15"/>
      <c r="I37" s="15"/>
      <c r="J37" s="80" t="s">
        <v>122</v>
      </c>
      <c r="K37" s="16"/>
      <c r="L37" s="16"/>
      <c r="M37" s="77"/>
      <c r="N37" s="81" t="s">
        <v>118</v>
      </c>
      <c r="O37" s="78">
        <v>0</v>
      </c>
      <c r="P37" s="19"/>
    </row>
    <row r="38" spans="1:16" s="79" customFormat="1" x14ac:dyDescent="0.3">
      <c r="A38" s="16">
        <v>45</v>
      </c>
      <c r="B38" s="16">
        <v>155</v>
      </c>
      <c r="C38" s="15" t="s">
        <v>79</v>
      </c>
      <c r="D38" s="15" t="s">
        <v>18</v>
      </c>
      <c r="E38" s="15" t="s">
        <v>14</v>
      </c>
      <c r="F38" s="15" t="s">
        <v>77</v>
      </c>
      <c r="G38" s="15" t="s">
        <v>78</v>
      </c>
      <c r="H38" s="15">
        <v>7</v>
      </c>
      <c r="I38" s="15"/>
      <c r="J38" s="16">
        <v>554716812</v>
      </c>
      <c r="K38" s="16">
        <v>1</v>
      </c>
      <c r="L38" s="16"/>
      <c r="M38" s="77" t="s">
        <v>16</v>
      </c>
      <c r="N38" s="77"/>
      <c r="O38" s="78">
        <v>410</v>
      </c>
      <c r="P38" s="19"/>
    </row>
    <row r="39" spans="1:16" ht="57.6" x14ac:dyDescent="0.3">
      <c r="A39" s="9">
        <v>46</v>
      </c>
      <c r="B39" s="9">
        <v>158</v>
      </c>
      <c r="C39" s="10" t="s">
        <v>80</v>
      </c>
      <c r="D39" s="10" t="s">
        <v>13</v>
      </c>
      <c r="E39" s="10" t="s">
        <v>14</v>
      </c>
      <c r="F39" s="10" t="s">
        <v>81</v>
      </c>
      <c r="G39" s="10" t="s">
        <v>82</v>
      </c>
      <c r="H39" s="10">
        <v>13</v>
      </c>
      <c r="I39" s="10"/>
      <c r="J39" s="13" t="s">
        <v>119</v>
      </c>
      <c r="K39" s="9">
        <v>1</v>
      </c>
      <c r="L39" s="9"/>
      <c r="M39" s="11" t="s">
        <v>16</v>
      </c>
      <c r="N39" s="11"/>
      <c r="O39" s="12">
        <v>530</v>
      </c>
      <c r="P39" s="19"/>
    </row>
    <row r="40" spans="1:16" ht="28.8" x14ac:dyDescent="0.3">
      <c r="A40" s="9"/>
      <c r="B40" s="9"/>
      <c r="C40" s="10"/>
      <c r="D40" s="10"/>
      <c r="E40" s="10"/>
      <c r="F40" s="10"/>
      <c r="G40" s="10"/>
      <c r="H40" s="10"/>
      <c r="I40" s="10"/>
      <c r="J40" s="13" t="s">
        <v>120</v>
      </c>
      <c r="K40" s="9"/>
      <c r="L40" s="9"/>
      <c r="M40" s="11"/>
      <c r="N40" s="14" t="s">
        <v>121</v>
      </c>
      <c r="O40" s="12">
        <v>0</v>
      </c>
      <c r="P40" s="19"/>
    </row>
    <row r="41" spans="1:16" ht="17.25" customHeight="1" x14ac:dyDescent="0.3">
      <c r="A41" s="9">
        <v>47</v>
      </c>
      <c r="B41" s="9">
        <v>159</v>
      </c>
      <c r="C41" s="10" t="s">
        <v>83</v>
      </c>
      <c r="D41" s="10" t="s">
        <v>53</v>
      </c>
      <c r="E41" s="10" t="s">
        <v>14</v>
      </c>
      <c r="F41" s="10" t="s">
        <v>84</v>
      </c>
      <c r="G41" s="10" t="s">
        <v>85</v>
      </c>
      <c r="H41" s="10">
        <v>1</v>
      </c>
      <c r="I41" s="10"/>
      <c r="J41" s="9">
        <v>5852064</v>
      </c>
      <c r="K41" s="9">
        <v>1</v>
      </c>
      <c r="L41" s="9">
        <v>100</v>
      </c>
      <c r="M41" s="11" t="s">
        <v>16</v>
      </c>
      <c r="N41" s="11"/>
      <c r="O41" s="12">
        <v>870</v>
      </c>
      <c r="P41" s="19"/>
    </row>
    <row r="42" spans="1:16" x14ac:dyDescent="0.3">
      <c r="A42" s="9">
        <v>48</v>
      </c>
      <c r="B42" s="9">
        <v>160</v>
      </c>
      <c r="C42" s="10" t="s">
        <v>86</v>
      </c>
      <c r="D42" s="10" t="s">
        <v>53</v>
      </c>
      <c r="E42" s="10" t="s">
        <v>14</v>
      </c>
      <c r="F42" s="10" t="s">
        <v>84</v>
      </c>
      <c r="G42" s="10" t="s">
        <v>85</v>
      </c>
      <c r="H42" s="10">
        <v>1</v>
      </c>
      <c r="I42" s="10"/>
      <c r="J42" s="9">
        <v>5852064</v>
      </c>
      <c r="K42" s="9" t="s">
        <v>61</v>
      </c>
      <c r="L42" s="9"/>
      <c r="M42" s="11" t="s">
        <v>16</v>
      </c>
      <c r="N42" s="11"/>
      <c r="O42" s="12">
        <v>530</v>
      </c>
      <c r="P42" s="19"/>
    </row>
    <row r="43" spans="1:16" x14ac:dyDescent="0.3">
      <c r="A43" s="9">
        <v>49</v>
      </c>
      <c r="B43" s="9">
        <v>161</v>
      </c>
      <c r="C43" s="10" t="s">
        <v>87</v>
      </c>
      <c r="D43" s="10" t="s">
        <v>53</v>
      </c>
      <c r="E43" s="10" t="s">
        <v>14</v>
      </c>
      <c r="F43" s="10" t="s">
        <v>84</v>
      </c>
      <c r="G43" s="10" t="s">
        <v>85</v>
      </c>
      <c r="H43" s="10">
        <v>1</v>
      </c>
      <c r="I43" s="10"/>
      <c r="J43" s="9">
        <v>5852064</v>
      </c>
      <c r="K43" s="9" t="s">
        <v>61</v>
      </c>
      <c r="L43" s="9"/>
      <c r="M43" s="11" t="s">
        <v>16</v>
      </c>
      <c r="N43" s="11"/>
      <c r="O43" s="12">
        <v>530</v>
      </c>
      <c r="P43" s="19"/>
    </row>
    <row r="44" spans="1:16" x14ac:dyDescent="0.3">
      <c r="A44" s="9">
        <v>50</v>
      </c>
      <c r="B44" s="9">
        <v>162</v>
      </c>
      <c r="C44" s="10" t="s">
        <v>88</v>
      </c>
      <c r="D44" s="10" t="s">
        <v>53</v>
      </c>
      <c r="E44" s="10" t="s">
        <v>14</v>
      </c>
      <c r="F44" s="10" t="s">
        <v>84</v>
      </c>
      <c r="G44" s="10" t="s">
        <v>85</v>
      </c>
      <c r="H44" s="10">
        <v>1</v>
      </c>
      <c r="I44" s="10"/>
      <c r="J44" s="9">
        <v>5852064</v>
      </c>
      <c r="K44" s="9" t="s">
        <v>61</v>
      </c>
      <c r="L44" s="9"/>
      <c r="M44" s="11" t="s">
        <v>16</v>
      </c>
      <c r="N44" s="11"/>
      <c r="O44" s="12">
        <v>530</v>
      </c>
      <c r="P44" s="19"/>
    </row>
    <row r="45" spans="1:16" s="79" customFormat="1" x14ac:dyDescent="0.3">
      <c r="A45" s="16">
        <v>51</v>
      </c>
      <c r="B45" s="16">
        <v>166</v>
      </c>
      <c r="C45" s="15" t="s">
        <v>89</v>
      </c>
      <c r="D45" s="15" t="s">
        <v>53</v>
      </c>
      <c r="E45" s="15" t="s">
        <v>14</v>
      </c>
      <c r="F45" s="15" t="s">
        <v>90</v>
      </c>
      <c r="G45" s="15" t="s">
        <v>91</v>
      </c>
      <c r="H45" s="15">
        <v>217</v>
      </c>
      <c r="I45" s="15"/>
      <c r="J45" s="16">
        <v>5584425</v>
      </c>
      <c r="K45" s="16">
        <v>1</v>
      </c>
      <c r="L45" s="16">
        <v>100</v>
      </c>
      <c r="M45" s="77" t="s">
        <v>16</v>
      </c>
      <c r="N45" s="77"/>
      <c r="O45" s="78">
        <v>870</v>
      </c>
      <c r="P45" s="19"/>
    </row>
    <row r="46" spans="1:16" s="79" customFormat="1" x14ac:dyDescent="0.3">
      <c r="A46" s="16">
        <v>52</v>
      </c>
      <c r="B46" s="16">
        <v>167</v>
      </c>
      <c r="C46" s="15" t="s">
        <v>92</v>
      </c>
      <c r="D46" s="15" t="s">
        <v>53</v>
      </c>
      <c r="E46" s="15" t="s">
        <v>14</v>
      </c>
      <c r="F46" s="15" t="s">
        <v>90</v>
      </c>
      <c r="G46" s="15" t="s">
        <v>91</v>
      </c>
      <c r="H46" s="15">
        <v>217</v>
      </c>
      <c r="I46" s="15"/>
      <c r="J46" s="16">
        <v>5584425</v>
      </c>
      <c r="K46" s="16" t="s">
        <v>61</v>
      </c>
      <c r="L46" s="16"/>
      <c r="M46" s="77" t="s">
        <v>16</v>
      </c>
      <c r="N46" s="77"/>
      <c r="O46" s="78">
        <v>530</v>
      </c>
      <c r="P46" s="19"/>
    </row>
    <row r="47" spans="1:16" x14ac:dyDescent="0.3">
      <c r="A47" s="9">
        <v>54</v>
      </c>
      <c r="B47" s="9">
        <v>170</v>
      </c>
      <c r="C47" s="10" t="s">
        <v>93</v>
      </c>
      <c r="D47" s="10" t="s">
        <v>18</v>
      </c>
      <c r="E47" s="10" t="s">
        <v>14</v>
      </c>
      <c r="F47" s="10" t="s">
        <v>94</v>
      </c>
      <c r="G47" s="10" t="s">
        <v>95</v>
      </c>
      <c r="H47" s="10">
        <v>635</v>
      </c>
      <c r="I47" s="10"/>
      <c r="J47" s="9">
        <v>371722639</v>
      </c>
      <c r="K47" s="9">
        <v>1</v>
      </c>
      <c r="L47" s="9"/>
      <c r="M47" s="11" t="s">
        <v>16</v>
      </c>
      <c r="N47" s="11"/>
      <c r="O47" s="12">
        <v>430</v>
      </c>
      <c r="P47" s="19"/>
    </row>
    <row r="48" spans="1:16" x14ac:dyDescent="0.3">
      <c r="A48" s="9">
        <v>55</v>
      </c>
      <c r="B48" s="9">
        <v>175</v>
      </c>
      <c r="C48" s="10" t="s">
        <v>96</v>
      </c>
      <c r="D48" s="10" t="s">
        <v>97</v>
      </c>
      <c r="E48" s="10" t="s">
        <v>14</v>
      </c>
      <c r="F48" s="10" t="s">
        <v>98</v>
      </c>
      <c r="G48" s="10" t="s">
        <v>15</v>
      </c>
      <c r="H48" s="10">
        <v>17</v>
      </c>
      <c r="I48" s="10"/>
      <c r="J48" s="9">
        <v>23443</v>
      </c>
      <c r="K48" s="9">
        <v>1</v>
      </c>
      <c r="L48" s="9">
        <v>10000</v>
      </c>
      <c r="M48" s="11" t="s">
        <v>16</v>
      </c>
      <c r="N48" s="11"/>
      <c r="O48" s="12">
        <v>3700</v>
      </c>
      <c r="P48" s="19"/>
    </row>
    <row r="49" spans="1:16" s="79" customFormat="1" x14ac:dyDescent="0.3">
      <c r="A49" s="16">
        <v>56</v>
      </c>
      <c r="B49" s="16">
        <v>176</v>
      </c>
      <c r="C49" s="15" t="s">
        <v>99</v>
      </c>
      <c r="D49" s="15" t="s">
        <v>53</v>
      </c>
      <c r="E49" s="15" t="s">
        <v>14</v>
      </c>
      <c r="F49" s="15" t="s">
        <v>100</v>
      </c>
      <c r="G49" s="15" t="s">
        <v>101</v>
      </c>
      <c r="H49" s="15">
        <v>493</v>
      </c>
      <c r="I49" s="15">
        <v>80</v>
      </c>
      <c r="J49" s="16">
        <v>387693</v>
      </c>
      <c r="K49" s="16">
        <v>1</v>
      </c>
      <c r="L49" s="16"/>
      <c r="M49" s="77" t="s">
        <v>16</v>
      </c>
      <c r="N49" s="77"/>
      <c r="O49" s="78">
        <v>570</v>
      </c>
      <c r="P49" s="19"/>
    </row>
    <row r="50" spans="1:16" s="79" customFormat="1" x14ac:dyDescent="0.3">
      <c r="A50" s="16"/>
      <c r="B50" s="16"/>
      <c r="C50" s="15" t="s">
        <v>99</v>
      </c>
      <c r="D50" s="15" t="s">
        <v>53</v>
      </c>
      <c r="E50" s="15" t="s">
        <v>14</v>
      </c>
      <c r="F50" s="15" t="s">
        <v>100</v>
      </c>
      <c r="G50" s="15" t="s">
        <v>101</v>
      </c>
      <c r="H50" s="15">
        <v>493</v>
      </c>
      <c r="I50" s="15">
        <v>80</v>
      </c>
      <c r="J50" s="16">
        <v>387693</v>
      </c>
      <c r="K50" s="16"/>
      <c r="L50" s="16"/>
      <c r="M50" s="77"/>
      <c r="N50" s="77"/>
      <c r="O50" s="78">
        <v>570</v>
      </c>
      <c r="P50" s="19"/>
    </row>
    <row r="51" spans="1:16" s="79" customFormat="1" x14ac:dyDescent="0.3">
      <c r="A51" s="16">
        <v>57</v>
      </c>
      <c r="B51" s="16">
        <v>177</v>
      </c>
      <c r="C51" s="15" t="s">
        <v>102</v>
      </c>
      <c r="D51" s="15" t="s">
        <v>97</v>
      </c>
      <c r="E51" s="15" t="s">
        <v>14</v>
      </c>
      <c r="F51" s="15" t="s">
        <v>103</v>
      </c>
      <c r="G51" s="15" t="s">
        <v>104</v>
      </c>
      <c r="H51" s="15">
        <v>19</v>
      </c>
      <c r="I51" s="15"/>
      <c r="J51" s="16">
        <v>475651</v>
      </c>
      <c r="K51" s="16">
        <v>1</v>
      </c>
      <c r="L51" s="16">
        <v>1000</v>
      </c>
      <c r="M51" s="77" t="s">
        <v>16</v>
      </c>
      <c r="N51" s="77"/>
      <c r="O51" s="78">
        <v>3300</v>
      </c>
      <c r="P51" s="19"/>
    </row>
    <row r="52" spans="1:16" x14ac:dyDescent="0.3">
      <c r="A52" s="9">
        <v>58</v>
      </c>
      <c r="B52" s="9">
        <v>178</v>
      </c>
      <c r="C52" s="10" t="s">
        <v>105</v>
      </c>
      <c r="D52" s="10" t="s">
        <v>97</v>
      </c>
      <c r="E52" s="10" t="s">
        <v>14</v>
      </c>
      <c r="F52" s="10" t="s">
        <v>106</v>
      </c>
      <c r="G52" s="10" t="s">
        <v>107</v>
      </c>
      <c r="H52" s="10">
        <v>88</v>
      </c>
      <c r="I52" s="10"/>
      <c r="J52" s="9">
        <v>577653</v>
      </c>
      <c r="K52" s="9">
        <v>1</v>
      </c>
      <c r="L52" s="9">
        <v>1000</v>
      </c>
      <c r="M52" s="11" t="s">
        <v>16</v>
      </c>
      <c r="N52" s="11"/>
      <c r="O52" s="12">
        <v>3300</v>
      </c>
      <c r="P52" s="19"/>
    </row>
    <row r="53" spans="1:16" x14ac:dyDescent="0.3">
      <c r="A53" s="9">
        <v>60</v>
      </c>
      <c r="B53" s="9">
        <v>181</v>
      </c>
      <c r="C53" s="10" t="s">
        <v>109</v>
      </c>
      <c r="D53" s="10" t="s">
        <v>53</v>
      </c>
      <c r="E53" s="10" t="s">
        <v>14</v>
      </c>
      <c r="F53" s="10" t="s">
        <v>110</v>
      </c>
      <c r="G53" s="10" t="s">
        <v>48</v>
      </c>
      <c r="H53" s="10">
        <v>1316</v>
      </c>
      <c r="I53" s="10"/>
      <c r="J53" s="9">
        <v>56530356</v>
      </c>
      <c r="K53" s="9">
        <v>1</v>
      </c>
      <c r="L53" s="9">
        <v>10</v>
      </c>
      <c r="M53" s="11" t="s">
        <v>16</v>
      </c>
      <c r="N53" s="11"/>
      <c r="O53" s="12">
        <v>610</v>
      </c>
      <c r="P53" s="19"/>
    </row>
    <row r="54" spans="1:16" s="79" customFormat="1" x14ac:dyDescent="0.3">
      <c r="A54" s="16">
        <v>62</v>
      </c>
      <c r="B54" s="16">
        <v>185</v>
      </c>
      <c r="C54" s="15" t="s">
        <v>74</v>
      </c>
      <c r="D54" s="15" t="s">
        <v>18</v>
      </c>
      <c r="E54" s="15" t="s">
        <v>14</v>
      </c>
      <c r="F54" s="15" t="s">
        <v>111</v>
      </c>
      <c r="G54" s="15" t="s">
        <v>78</v>
      </c>
      <c r="H54" s="15">
        <v>1619</v>
      </c>
      <c r="I54" s="15">
        <v>7</v>
      </c>
      <c r="J54" s="16">
        <v>554711796</v>
      </c>
      <c r="K54" s="16">
        <v>1</v>
      </c>
      <c r="L54" s="16"/>
      <c r="M54" s="77" t="s">
        <v>16</v>
      </c>
      <c r="N54" s="77"/>
      <c r="O54" s="78">
        <v>430</v>
      </c>
      <c r="P54" s="19"/>
    </row>
    <row r="55" spans="1:16" s="79" customFormat="1" x14ac:dyDescent="0.3">
      <c r="A55" s="16">
        <v>63</v>
      </c>
      <c r="B55" s="16">
        <v>186</v>
      </c>
      <c r="C55" s="15" t="s">
        <v>74</v>
      </c>
      <c r="D55" s="15" t="s">
        <v>18</v>
      </c>
      <c r="E55" s="15" t="s">
        <v>14</v>
      </c>
      <c r="F55" s="15" t="s">
        <v>111</v>
      </c>
      <c r="G55" s="15" t="s">
        <v>78</v>
      </c>
      <c r="H55" s="15">
        <v>1619</v>
      </c>
      <c r="I55" s="15">
        <v>7</v>
      </c>
      <c r="J55" s="16">
        <v>554711970</v>
      </c>
      <c r="K55" s="16">
        <v>1</v>
      </c>
      <c r="L55" s="16"/>
      <c r="M55" s="77" t="s">
        <v>16</v>
      </c>
      <c r="N55" s="77"/>
      <c r="O55" s="78">
        <v>430</v>
      </c>
      <c r="P55" s="19"/>
    </row>
    <row r="56" spans="1:16" s="79" customFormat="1" x14ac:dyDescent="0.3">
      <c r="A56" s="16">
        <v>64</v>
      </c>
      <c r="B56" s="16">
        <v>187</v>
      </c>
      <c r="C56" s="15" t="s">
        <v>74</v>
      </c>
      <c r="D56" s="15" t="s">
        <v>18</v>
      </c>
      <c r="E56" s="15" t="s">
        <v>14</v>
      </c>
      <c r="F56" s="15" t="s">
        <v>111</v>
      </c>
      <c r="G56" s="15" t="s">
        <v>78</v>
      </c>
      <c r="H56" s="15">
        <v>1619</v>
      </c>
      <c r="I56" s="15">
        <v>7</v>
      </c>
      <c r="J56" s="16">
        <v>554711971</v>
      </c>
      <c r="K56" s="16">
        <v>1</v>
      </c>
      <c r="L56" s="16"/>
      <c r="M56" s="77" t="s">
        <v>16</v>
      </c>
      <c r="N56" s="77"/>
      <c r="O56" s="78">
        <v>430</v>
      </c>
      <c r="P56" s="19"/>
    </row>
    <row r="57" spans="1:16" s="79" customFormat="1" x14ac:dyDescent="0.3">
      <c r="A57" s="16">
        <v>65</v>
      </c>
      <c r="B57" s="16">
        <v>188</v>
      </c>
      <c r="C57" s="15" t="s">
        <v>74</v>
      </c>
      <c r="D57" s="15" t="s">
        <v>18</v>
      </c>
      <c r="E57" s="15" t="s">
        <v>14</v>
      </c>
      <c r="F57" s="15" t="s">
        <v>111</v>
      </c>
      <c r="G57" s="15" t="s">
        <v>78</v>
      </c>
      <c r="H57" s="15">
        <v>1619</v>
      </c>
      <c r="I57" s="15">
        <v>7</v>
      </c>
      <c r="J57" s="16">
        <v>554711972</v>
      </c>
      <c r="K57" s="16">
        <v>1</v>
      </c>
      <c r="L57" s="16"/>
      <c r="M57" s="77" t="s">
        <v>16</v>
      </c>
      <c r="N57" s="77"/>
      <c r="O57" s="78">
        <v>430</v>
      </c>
      <c r="P57" s="19"/>
    </row>
    <row r="58" spans="1:16" s="79" customFormat="1" x14ac:dyDescent="0.3">
      <c r="A58" s="16">
        <v>66</v>
      </c>
      <c r="B58" s="16">
        <v>189</v>
      </c>
      <c r="C58" s="15" t="s">
        <v>74</v>
      </c>
      <c r="D58" s="15" t="s">
        <v>18</v>
      </c>
      <c r="E58" s="15" t="s">
        <v>14</v>
      </c>
      <c r="F58" s="15" t="s">
        <v>111</v>
      </c>
      <c r="G58" s="15" t="s">
        <v>78</v>
      </c>
      <c r="H58" s="15">
        <v>1619</v>
      </c>
      <c r="I58" s="15">
        <v>7</v>
      </c>
      <c r="J58" s="16">
        <v>554712070</v>
      </c>
      <c r="K58" s="16">
        <v>1</v>
      </c>
      <c r="L58" s="16"/>
      <c r="M58" s="77" t="s">
        <v>16</v>
      </c>
      <c r="N58" s="77"/>
      <c r="O58" s="78">
        <v>430</v>
      </c>
      <c r="P58" s="19"/>
    </row>
    <row r="59" spans="1:16" x14ac:dyDescent="0.3">
      <c r="A59" s="9">
        <v>70</v>
      </c>
      <c r="B59" s="9"/>
      <c r="C59" s="10"/>
      <c r="D59" s="15" t="s">
        <v>53</v>
      </c>
      <c r="E59" s="10" t="s">
        <v>14</v>
      </c>
      <c r="F59" s="10" t="s">
        <v>114</v>
      </c>
      <c r="G59" s="10" t="s">
        <v>115</v>
      </c>
      <c r="H59" s="10">
        <v>606</v>
      </c>
      <c r="I59" s="10">
        <v>2</v>
      </c>
      <c r="J59" s="9">
        <v>5812929</v>
      </c>
      <c r="K59" s="9">
        <v>1</v>
      </c>
      <c r="L59" s="9">
        <v>100</v>
      </c>
      <c r="M59" s="11" t="s">
        <v>16</v>
      </c>
      <c r="N59" s="11"/>
      <c r="O59" s="12">
        <v>670</v>
      </c>
      <c r="P59" s="19"/>
    </row>
    <row r="60" spans="1:16" x14ac:dyDescent="0.3">
      <c r="A60" s="9">
        <v>71</v>
      </c>
      <c r="B60" s="9"/>
      <c r="C60" s="10"/>
      <c r="D60" s="15" t="s">
        <v>53</v>
      </c>
      <c r="E60" s="10" t="s">
        <v>14</v>
      </c>
      <c r="F60" s="10" t="s">
        <v>114</v>
      </c>
      <c r="G60" s="10" t="s">
        <v>115</v>
      </c>
      <c r="H60" s="10">
        <v>606</v>
      </c>
      <c r="I60" s="10">
        <v>2</v>
      </c>
      <c r="J60" s="9">
        <v>5812929</v>
      </c>
      <c r="K60" s="16" t="s">
        <v>61</v>
      </c>
      <c r="L60" s="9"/>
      <c r="M60" s="11" t="s">
        <v>16</v>
      </c>
      <c r="N60" s="11"/>
      <c r="O60" s="12">
        <v>670</v>
      </c>
      <c r="P60" s="19"/>
    </row>
    <row r="61" spans="1:16" x14ac:dyDescent="0.3">
      <c r="A61" s="9">
        <v>72</v>
      </c>
      <c r="B61" s="9"/>
      <c r="C61" s="10"/>
      <c r="D61" s="15" t="s">
        <v>53</v>
      </c>
      <c r="E61" s="10" t="s">
        <v>14</v>
      </c>
      <c r="F61" s="10" t="s">
        <v>114</v>
      </c>
      <c r="G61" s="10" t="s">
        <v>115</v>
      </c>
      <c r="H61" s="10">
        <v>606</v>
      </c>
      <c r="I61" s="10">
        <v>2</v>
      </c>
      <c r="J61" s="9">
        <v>5812929</v>
      </c>
      <c r="K61" s="16" t="s">
        <v>61</v>
      </c>
      <c r="L61" s="9"/>
      <c r="M61" s="11" t="s">
        <v>16</v>
      </c>
      <c r="N61" s="11"/>
      <c r="O61" s="12">
        <v>670</v>
      </c>
      <c r="P61" s="19"/>
    </row>
    <row r="62" spans="1:16" x14ac:dyDescent="0.3">
      <c r="A62" s="9">
        <v>73</v>
      </c>
      <c r="B62" s="9"/>
      <c r="C62" s="10"/>
      <c r="D62" s="10" t="s">
        <v>18</v>
      </c>
      <c r="E62" s="10" t="s">
        <v>14</v>
      </c>
      <c r="F62" s="10" t="s">
        <v>116</v>
      </c>
      <c r="G62" s="10" t="s">
        <v>117</v>
      </c>
      <c r="H62" s="10">
        <v>1988</v>
      </c>
      <c r="I62" s="10"/>
      <c r="J62" s="9">
        <v>382201136</v>
      </c>
      <c r="K62" s="16">
        <v>1</v>
      </c>
      <c r="L62" s="9"/>
      <c r="M62" s="11" t="s">
        <v>16</v>
      </c>
      <c r="N62" s="11"/>
      <c r="O62" s="12">
        <v>670</v>
      </c>
      <c r="P62" s="19"/>
    </row>
    <row r="63" spans="1:16" x14ac:dyDescent="0.3">
      <c r="A63" s="9">
        <v>74</v>
      </c>
      <c r="B63" s="9"/>
      <c r="C63" s="10"/>
      <c r="D63" s="10" t="s">
        <v>153</v>
      </c>
      <c r="E63" s="10" t="s">
        <v>14</v>
      </c>
      <c r="F63" s="10" t="s">
        <v>108</v>
      </c>
      <c r="G63" s="10" t="s">
        <v>154</v>
      </c>
      <c r="H63" s="10">
        <v>2861</v>
      </c>
      <c r="I63" s="10">
        <v>69</v>
      </c>
      <c r="J63" s="9">
        <v>558433157</v>
      </c>
      <c r="K63" s="16">
        <v>1</v>
      </c>
      <c r="L63" s="9"/>
      <c r="M63" s="11" t="s">
        <v>16</v>
      </c>
      <c r="N63" s="11"/>
      <c r="O63" s="12">
        <v>530</v>
      </c>
      <c r="P63" s="19"/>
    </row>
    <row r="64" spans="1:16" s="87" customFormat="1" ht="43.2" x14ac:dyDescent="0.3">
      <c r="A64" s="82"/>
      <c r="B64" s="82"/>
      <c r="C64" s="83"/>
      <c r="D64" s="83"/>
      <c r="E64" s="83"/>
      <c r="F64" s="83"/>
      <c r="G64" s="83"/>
      <c r="H64" s="83"/>
      <c r="I64" s="83"/>
      <c r="J64" s="84" t="s">
        <v>157</v>
      </c>
      <c r="K64" s="82"/>
      <c r="L64" s="82"/>
      <c r="M64" s="85"/>
      <c r="N64" s="95" t="s">
        <v>158</v>
      </c>
      <c r="O64" s="86">
        <v>0</v>
      </c>
      <c r="P64" s="88"/>
    </row>
    <row r="65" spans="1:16" s="87" customFormat="1" x14ac:dyDescent="0.3">
      <c r="A65" s="89"/>
      <c r="B65" s="89"/>
      <c r="C65" s="90"/>
      <c r="D65" s="90"/>
      <c r="E65" s="90"/>
      <c r="F65" s="90"/>
      <c r="G65" s="90"/>
      <c r="H65" s="90"/>
      <c r="I65" s="90"/>
      <c r="J65" s="91"/>
      <c r="K65" s="89"/>
      <c r="L65" s="89"/>
      <c r="M65" s="92"/>
      <c r="N65" s="92"/>
      <c r="O65" s="93"/>
      <c r="P65" s="94"/>
    </row>
    <row r="66" spans="1:16" ht="15" thickBot="1" x14ac:dyDescent="0.35">
      <c r="A66" s="24"/>
      <c r="B66" s="24"/>
      <c r="C66" s="25"/>
      <c r="D66" s="25"/>
      <c r="E66" s="25"/>
      <c r="F66" s="25"/>
      <c r="G66" s="25"/>
      <c r="H66" s="25"/>
      <c r="I66" s="25"/>
      <c r="J66" s="24"/>
      <c r="K66" s="26"/>
      <c r="L66" s="24"/>
      <c r="M66" s="27"/>
      <c r="N66" s="27"/>
      <c r="O66" s="28"/>
      <c r="P66" s="29"/>
    </row>
    <row r="67" spans="1:16" ht="41.25" customHeight="1" thickBot="1" x14ac:dyDescent="0.35">
      <c r="M67" s="17" t="s">
        <v>124</v>
      </c>
      <c r="N67" s="18"/>
      <c r="O67" s="33">
        <f>SUM(O3:O66)</f>
        <v>46790</v>
      </c>
      <c r="P67" s="31">
        <f>SUM(P3:P64)</f>
        <v>0</v>
      </c>
    </row>
    <row r="68" spans="1:16" ht="28.5" customHeight="1" thickBot="1" x14ac:dyDescent="0.35">
      <c r="O68" s="34"/>
      <c r="P68" s="32" t="s">
        <v>141</v>
      </c>
    </row>
  </sheetData>
  <autoFilter ref="A2:O67"/>
  <mergeCells count="1">
    <mergeCell ref="A1:G1"/>
  </mergeCells>
  <pageMargins left="0.25" right="0.25"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activeCell="A10" sqref="A10"/>
    </sheetView>
  </sheetViews>
  <sheetFormatPr defaultRowHeight="14.4" x14ac:dyDescent="0.3"/>
  <cols>
    <col min="1" max="1" width="75.88671875" customWidth="1"/>
    <col min="2" max="2" width="20.88671875" customWidth="1"/>
    <col min="5" max="5" width="10.33203125" customWidth="1"/>
  </cols>
  <sheetData>
    <row r="1" spans="1:5" ht="45.6" customHeight="1" thickBot="1" x14ac:dyDescent="0.35">
      <c r="A1" s="98" t="s">
        <v>161</v>
      </c>
      <c r="B1" s="100"/>
      <c r="C1" s="61"/>
      <c r="D1" s="61"/>
      <c r="E1" s="61"/>
    </row>
    <row r="2" spans="1:5" ht="15" thickBot="1" x14ac:dyDescent="0.35"/>
    <row r="3" spans="1:5" ht="72.599999999999994" customHeight="1" thickBot="1" x14ac:dyDescent="0.35">
      <c r="A3" s="37" t="s">
        <v>145</v>
      </c>
      <c r="B3" s="39" t="s">
        <v>150</v>
      </c>
    </row>
    <row r="4" spans="1:5" ht="15" thickBot="1" x14ac:dyDescent="0.35">
      <c r="A4" s="36" t="s">
        <v>144</v>
      </c>
      <c r="B4" s="60">
        <v>0</v>
      </c>
    </row>
    <row r="6" spans="1:5" x14ac:dyDescent="0.3">
      <c r="A6" t="s">
        <v>152</v>
      </c>
    </row>
  </sheetData>
  <mergeCells count="1">
    <mergeCell ref="A1:B1"/>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workbookViewId="0">
      <selection activeCell="A28" sqref="A28"/>
    </sheetView>
  </sheetViews>
  <sheetFormatPr defaultRowHeight="14.4" x14ac:dyDescent="0.3"/>
  <cols>
    <col min="1" max="1" width="18.44140625" customWidth="1"/>
    <col min="2" max="2" width="22.6640625" customWidth="1"/>
    <col min="16" max="16" width="21.5546875" customWidth="1"/>
  </cols>
  <sheetData>
    <row r="1" spans="1:16" ht="39" customHeight="1" thickBot="1" x14ac:dyDescent="0.35">
      <c r="A1" s="107" t="s">
        <v>166</v>
      </c>
      <c r="B1" s="108"/>
      <c r="C1" s="108"/>
      <c r="D1" s="108"/>
      <c r="E1" s="108"/>
      <c r="F1" s="108"/>
      <c r="G1" s="108"/>
      <c r="H1" s="108"/>
      <c r="I1" s="108"/>
      <c r="J1" s="108"/>
      <c r="K1" s="108"/>
      <c r="L1" s="109"/>
    </row>
    <row r="2" spans="1:16" ht="15" thickBot="1" x14ac:dyDescent="0.35"/>
    <row r="3" spans="1:16" ht="22.95" customHeight="1" thickBot="1" x14ac:dyDescent="0.35">
      <c r="A3" s="68" t="s">
        <v>145</v>
      </c>
      <c r="B3" s="69" t="s">
        <v>165</v>
      </c>
    </row>
    <row r="4" spans="1:16" ht="22.95" customHeight="1" thickBot="1" x14ac:dyDescent="0.35">
      <c r="A4" s="70" t="s">
        <v>147</v>
      </c>
      <c r="B4" s="74"/>
      <c r="C4" s="104" t="s">
        <v>163</v>
      </c>
      <c r="D4" s="105"/>
      <c r="E4" s="105"/>
      <c r="F4" s="105"/>
      <c r="G4" s="105"/>
      <c r="H4" s="105"/>
      <c r="I4" s="105"/>
      <c r="J4" s="105"/>
      <c r="K4" s="105"/>
      <c r="L4" s="105"/>
      <c r="M4" s="105"/>
      <c r="N4" s="105"/>
      <c r="O4" s="105"/>
      <c r="P4" s="106"/>
    </row>
    <row r="5" spans="1:16" ht="24" customHeight="1" thickBot="1" x14ac:dyDescent="0.35">
      <c r="A5" s="71" t="s">
        <v>149</v>
      </c>
      <c r="B5" s="74"/>
      <c r="C5" s="101" t="s">
        <v>164</v>
      </c>
      <c r="D5" s="102"/>
      <c r="E5" s="102"/>
      <c r="F5" s="102"/>
      <c r="G5" s="102"/>
      <c r="H5" s="102"/>
      <c r="I5" s="102"/>
      <c r="J5" s="102"/>
      <c r="K5" s="102"/>
      <c r="L5" s="102"/>
      <c r="M5" s="102"/>
      <c r="N5" s="102"/>
      <c r="O5" s="102"/>
      <c r="P5" s="103"/>
    </row>
    <row r="6" spans="1:16" ht="24.6" customHeight="1" thickBot="1" x14ac:dyDescent="0.35">
      <c r="A6" s="72" t="s">
        <v>148</v>
      </c>
      <c r="B6" s="75"/>
      <c r="C6" s="101" t="s">
        <v>151</v>
      </c>
      <c r="D6" s="102"/>
      <c r="E6" s="102"/>
      <c r="F6" s="102"/>
      <c r="G6" s="102"/>
      <c r="H6" s="102"/>
      <c r="I6" s="102"/>
      <c r="J6" s="102"/>
      <c r="K6" s="102"/>
      <c r="L6" s="102"/>
      <c r="M6" s="102"/>
      <c r="N6" s="102"/>
      <c r="O6" s="102"/>
      <c r="P6" s="103"/>
    </row>
    <row r="7" spans="1:16" ht="15" thickBot="1" x14ac:dyDescent="0.35">
      <c r="A7" s="73" t="s">
        <v>140</v>
      </c>
      <c r="B7" s="76">
        <f>B4+B5+B6</f>
        <v>0</v>
      </c>
    </row>
    <row r="13" spans="1:16" x14ac:dyDescent="0.3">
      <c r="G13" s="2"/>
    </row>
  </sheetData>
  <mergeCells count="4">
    <mergeCell ref="C5:P5"/>
    <mergeCell ref="C6:P6"/>
    <mergeCell ref="C4:P4"/>
    <mergeCell ref="A1:L1"/>
  </mergeCells>
  <pageMargins left="0.7" right="0.7" top="0.78740157499999996" bottom="0.78740157499999996"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Cena za hovorné</vt:lpstr>
      <vt:lpstr>Cena za paušály</vt:lpstr>
      <vt:lpstr>Cena za migraci</vt:lpstr>
      <vt:lpstr>Celková nabídková cena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ŠEBKOVÁ Lenka</dc:creator>
  <cp:lastModifiedBy>Dvořáková Romana</cp:lastModifiedBy>
  <cp:lastPrinted>2017-12-22T00:29:31Z</cp:lastPrinted>
  <dcterms:created xsi:type="dcterms:W3CDTF">2016-02-11T13:33:31Z</dcterms:created>
  <dcterms:modified xsi:type="dcterms:W3CDTF">2018-11-22T17:16:08Z</dcterms:modified>
</cp:coreProperties>
</file>