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35" windowWidth="22995" windowHeight="11010"/>
  </bookViews>
  <sheets>
    <sheet name="Požadavky" sheetId="2" r:id="rId1"/>
    <sheet name="Specifikace NB" sheetId="3" r:id="rId2"/>
  </sheets>
  <definedNames>
    <definedName name="_xlnm.Print_Area" localSheetId="0">Požadavky!$A$1:$H$58</definedName>
  </definedNames>
  <calcPr calcId="145621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H31" i="2" l="1"/>
  <c r="H30" i="2"/>
  <c r="H6" i="2" l="1"/>
  <c r="H28" i="2"/>
  <c r="H33" i="2"/>
  <c r="H32" i="2"/>
  <c r="H29" i="2"/>
  <c r="H55" i="2"/>
  <c r="H54" i="2"/>
  <c r="H47" i="2"/>
  <c r="H48" i="2"/>
  <c r="H39" i="2"/>
  <c r="H46" i="2"/>
  <c r="H45" i="2"/>
  <c r="H44" i="2"/>
  <c r="H43" i="2"/>
  <c r="H36" i="2" l="1"/>
  <c r="H20" i="2" l="1"/>
  <c r="H57" i="2"/>
  <c r="H27" i="2"/>
  <c r="H56" i="2"/>
  <c r="H42" i="2"/>
  <c r="H24" i="2"/>
  <c r="H23" i="2" l="1"/>
  <c r="H26" i="2"/>
  <c r="H25" i="2"/>
  <c r="H21" i="2"/>
  <c r="H50" i="2"/>
  <c r="H7" i="2" l="1"/>
  <c r="H38" i="2"/>
  <c r="H10" i="2"/>
  <c r="H8" i="2"/>
  <c r="H9" i="2"/>
  <c r="H15" i="2"/>
  <c r="H11" i="2"/>
  <c r="H14" i="2"/>
  <c r="H12" i="2"/>
  <c r="H13" i="2"/>
  <c r="H16" i="2"/>
  <c r="H49" i="2" l="1"/>
  <c r="H22" i="2"/>
  <c r="H35" i="2" l="1"/>
  <c r="H34" i="2"/>
  <c r="H41" i="2" l="1"/>
  <c r="H5" i="2" l="1"/>
  <c r="H51" i="2"/>
  <c r="H4" i="2" l="1"/>
  <c r="H3" i="2"/>
  <c r="H53" i="2" l="1"/>
  <c r="H17" i="2" l="1"/>
  <c r="H18" i="2"/>
  <c r="H19" i="2"/>
  <c r="H40" i="2"/>
  <c r="H52" i="2"/>
  <c r="H37" i="2"/>
  <c r="H58" i="2" l="1"/>
</calcChain>
</file>

<file path=xl/sharedStrings.xml><?xml version="1.0" encoding="utf-8"?>
<sst xmlns="http://schemas.openxmlformats.org/spreadsheetml/2006/main" count="380" uniqueCount="265">
  <si>
    <t>Věc</t>
  </si>
  <si>
    <t>Bečková Ilona</t>
  </si>
  <si>
    <t>sklad IT</t>
  </si>
  <si>
    <t>Vyřizuje (nemazat)</t>
  </si>
  <si>
    <t>Paměť SOODIM DDR3 4gb Hynix 4gb 2rx8 Pc3 10600s 9 10 F2</t>
  </si>
  <si>
    <t>Vostrý</t>
  </si>
  <si>
    <t>VZ-IT-2018-1.6</t>
  </si>
  <si>
    <t>Cartridge HP č. 711 Cyan (29 ml)</t>
  </si>
  <si>
    <t>Cartridge HP č. 711 Magenta (29 ml)</t>
  </si>
  <si>
    <t>Cartridge HP č. 711 Yellow (29 ml)</t>
  </si>
  <si>
    <t>příklad</t>
  </si>
  <si>
    <t>https://www.mepap.cz/mikrotik-rbsxt-5ndr2-routerboard-2x16dbi-poe-p585313/#gallery</t>
  </si>
  <si>
    <t>doplnění paměti do ntbk</t>
  </si>
  <si>
    <t>https://www.ciglife.com/ddr3-hynix-2rx8-10600s-hmt351s6bfr8ch9-p-77012.html</t>
  </si>
  <si>
    <t>https://www.tonerpartner.cz/hp-originalni-ink-cz130a-hp-711-cyan-29ml-hp-designjet-t120-t520-16144cz/?utm_campaign=zbozi&amp;utm_medium=product&amp;utm_source=zbozi.cz</t>
  </si>
  <si>
    <t>https://www.tonerpartner.cz/hp-originalni-ink-cz131a-hp-711-magenta-29ml-hp-designjet-t120-t520-16132cz/</t>
  </si>
  <si>
    <t>https://www.tonerpartner.cz/hp-originalni-ink-cz132a-hp-711-yellow-29ml-hp-designjet-t120-t520-16133cz/</t>
  </si>
  <si>
    <t>Celkem</t>
  </si>
  <si>
    <t>Krejčová Michaela</t>
  </si>
  <si>
    <t>Toner alternativní Canon E-30</t>
  </si>
  <si>
    <t>pro tiskárnu Canon FC 120</t>
  </si>
  <si>
    <t>https://www.s-toner.cz/alternativni-toner-za-canon-e30-pro-canon-fc100-fc120-fc200-fc210-fc330---kompatibilni</t>
  </si>
  <si>
    <t>Novotný</t>
  </si>
  <si>
    <t>Toner alternativní HP CF230X</t>
  </si>
  <si>
    <t>https://www.vzrepro.cz/d.557485.html</t>
  </si>
  <si>
    <t>Sklad IT</t>
  </si>
  <si>
    <t>https://www.vselektro.eu/alkalicka-baterie-9v/</t>
  </si>
  <si>
    <t>https://www.tsbohemia.cz/varta-9v-200-mah-ready-2-use_d240498.html?utm_source=zbozi&amp;utm_medium=srovnavac</t>
  </si>
  <si>
    <t>Baterie destičková 9V 6LR61 (LP3146) alkalická</t>
  </si>
  <si>
    <t>Baterie destičková 9V 6LR61 (LP3146) nabíjecí</t>
  </si>
  <si>
    <t>Skřivan Miloš</t>
  </si>
  <si>
    <t>Tiskový válec Originální HP Q3964A No.122A</t>
  </si>
  <si>
    <t>https://www.tisknulevne.cz/produkty/souprava-valce-hp-q3964a-cerna-azurova-purpurova-zluta-drum-kit.html?utm_source=zbozi&amp;utm_content=xmlfeed&amp;utm_campaign=zbozi&amp;utm_medium=cpc</t>
  </si>
  <si>
    <t>pro tiskárnu HP color LJ 2550</t>
  </si>
  <si>
    <t>https://www.bscom.cz/skener-canon-imageformula-dr-f120-9017b003_d454082/?utm_source=zbozi.cz&amp;utm_medium=cpc&amp;utm_campaign=Pocitace_Pocitacove-prislusenstvi_Skenery&amp;utm_term=Skener-Canon-imageFORMULA-DR-F120-(9017B003)&amp;utm_content=454082</t>
  </si>
  <si>
    <t>Stárková Iveta</t>
  </si>
  <si>
    <t>Dobrovodská Jana</t>
  </si>
  <si>
    <t>baterie pro ntb HP EliteBook 8730 5200mAh Li-Ion 14,8V</t>
  </si>
  <si>
    <t>https://www.czc.cz/patona-baterie-pro-ntb-hp-elitebook-8530-5200mah-li-ion-14-8v-premium/220656/produkt?gclid=Cj0KCQjwof3cBRD9ARIsAP8x70PCEdPU1ewbL2QgmvnSZFbU1HHXR9EFCXAQ3x_xCNGjWn9ZarLXcQkaAkkcEALw_wcB</t>
  </si>
  <si>
    <t>part.no.:458274-363 or ekvivalent</t>
  </si>
  <si>
    <t>Illmannová Gudrun</t>
  </si>
  <si>
    <t>Základní parametry notebookových sestav</t>
  </si>
  <si>
    <t>Funkcionalita</t>
  </si>
  <si>
    <t>min.  max.</t>
  </si>
  <si>
    <t>(15" a více)</t>
  </si>
  <si>
    <t>Požadované základní parametry</t>
  </si>
  <si>
    <t>z á k l a d n í   p a r a m e t r y</t>
  </si>
  <si>
    <t>CPU (procesor)</t>
  </si>
  <si>
    <t>Passmark CPU (www.passmark.com)</t>
  </si>
  <si>
    <t>min.</t>
  </si>
  <si>
    <t>virtualizace procesoru a síťové karty</t>
  </si>
  <si>
    <t>ano</t>
  </si>
  <si>
    <t>-</t>
  </si>
  <si>
    <t>technologie (32/64 bit)</t>
  </si>
  <si>
    <t>64 bit</t>
  </si>
  <si>
    <t xml:space="preserve">64 bit </t>
  </si>
  <si>
    <t>Operační paměť</t>
  </si>
  <si>
    <t>druh</t>
  </si>
  <si>
    <t>DDR4</t>
  </si>
  <si>
    <t>celková instalovaná velikost</t>
  </si>
  <si>
    <t>8 GB</t>
  </si>
  <si>
    <t>BIOS/UEFI</t>
  </si>
  <si>
    <t>Identifikace BIOS</t>
  </si>
  <si>
    <t xml:space="preserve">BIOS musí obsahovat sériové číslo a info o výrobci a modelu, </t>
  </si>
  <si>
    <t xml:space="preserve">Zabezpečení heslem proti neoprávněnému přístupu do BIOS </t>
  </si>
  <si>
    <t>Možnost zaměnit BIOS za UEFI (Unified Extensible Firmware Interface)</t>
  </si>
  <si>
    <t>Možnost zablokování zavedení operačního systému z periferií</t>
  </si>
  <si>
    <t xml:space="preserve">Možnost zablokování vybraných zařízení (periferií) tak, aby s nimi nemohl pracovat OS </t>
  </si>
  <si>
    <t>Hard disk</t>
  </si>
  <si>
    <t>SSD</t>
  </si>
  <si>
    <t>technologie SSD</t>
  </si>
  <si>
    <t>MLC/TLC</t>
  </si>
  <si>
    <t>Základní deska</t>
  </si>
  <si>
    <t>integrovaná síťová karta</t>
  </si>
  <si>
    <t>100/1000 Mbit/sec, RJ45, Wake on LAN, podpora "802.1X", PXE (Preboot eXecution Environment)</t>
  </si>
  <si>
    <t>integrovaná grafická karta</t>
  </si>
  <si>
    <t>podpora (práce 2 monitorů současně)</t>
  </si>
  <si>
    <t>rozhraní</t>
  </si>
  <si>
    <t>1x digitální připojení k externímu monitoru</t>
  </si>
  <si>
    <t>integrovaná zvuková karta</t>
  </si>
  <si>
    <t>TPM (Trusted Platform Module) chip verze TPM 2.0</t>
  </si>
  <si>
    <t>Integrovaná konektivita</t>
  </si>
  <si>
    <t>USB</t>
  </si>
  <si>
    <t>3x - z toho min. 2x USB 3.0</t>
  </si>
  <si>
    <t>bezdrátové připojení</t>
  </si>
  <si>
    <t>Wireles LAN 802.11ac/a/b/g/n, BlueTooth 4.0 LE</t>
  </si>
  <si>
    <t>vstup pro mikrofon/sluchátka</t>
  </si>
  <si>
    <t>1x</t>
  </si>
  <si>
    <t>Display</t>
  </si>
  <si>
    <t>provedení</t>
  </si>
  <si>
    <t>matný</t>
  </si>
  <si>
    <t>velikost</t>
  </si>
  <si>
    <t>14" až 14,9"</t>
  </si>
  <si>
    <t>min. 15"</t>
  </si>
  <si>
    <t>rozlišení (š x v)</t>
  </si>
  <si>
    <t>1920x1080 bodů</t>
  </si>
  <si>
    <t>Baterie</t>
  </si>
  <si>
    <t>Výdrž baterie (dle Bapco MobileMark®2014)</t>
  </si>
  <si>
    <t>6 hodin</t>
  </si>
  <si>
    <t>5 hodin</t>
  </si>
  <si>
    <t>Skříň</t>
  </si>
  <si>
    <t>zabezpečení</t>
  </si>
  <si>
    <t>hmotnost, včetně hlavní baterie</t>
  </si>
  <si>
    <t>max.</t>
  </si>
  <si>
    <t>1,500 kg</t>
  </si>
  <si>
    <t>2,000 kg</t>
  </si>
  <si>
    <t>Další integrované vybavení notebooku</t>
  </si>
  <si>
    <t>klávesnice - US/CZ, klávesy F1-F12, české rozložení kláves, podsvícená LED</t>
  </si>
  <si>
    <t>ochrana proti polití, klávesy s nízkým zdvihem, životnost 10 mil. úhozů</t>
  </si>
  <si>
    <t>numerická klávesnice</t>
  </si>
  <si>
    <t>ne</t>
  </si>
  <si>
    <t>polohový ovladač</t>
  </si>
  <si>
    <t>Touch Pad s podporou vícedotykových gest, včetně levého a pravého tlačítka</t>
  </si>
  <si>
    <t>webkamera (rozlišení HD)</t>
  </si>
  <si>
    <t>audio</t>
  </si>
  <si>
    <t>mikrofon + reproduktor (stereo)</t>
  </si>
  <si>
    <t>Další příslušenství</t>
  </si>
  <si>
    <t>Adaptér napájecí 100 - 240V, 50-60 Hz</t>
  </si>
  <si>
    <t>400 g</t>
  </si>
  <si>
    <t>Systémová platforma</t>
  </si>
  <si>
    <t>Základní předinstalované programové vybavení (image na disku)</t>
  </si>
  <si>
    <t>ostatní SW v ceně</t>
  </si>
  <si>
    <t>Záruka</t>
  </si>
  <si>
    <t>záruka notebooku garantovaná výrobcem</t>
  </si>
  <si>
    <t>záruka baterie</t>
  </si>
  <si>
    <t>Řešení závad</t>
  </si>
  <si>
    <t>rozsah servisních středisek, telefonní podpora a podpora prostřednictvím Internetu</t>
  </si>
  <si>
    <t xml:space="preserve">Ostatní </t>
  </si>
  <si>
    <t>myš, klávesnice (pokud je požadována)  musí být od stejného výrobce jako notebook</t>
  </si>
  <si>
    <t>16 GB</t>
  </si>
  <si>
    <t>Čtečka paměťových karet</t>
  </si>
  <si>
    <t>interní modul LTE (podpora pro 3G a 4G sítě), SIM karta není součástí dodávky</t>
  </si>
  <si>
    <t>500 GB</t>
  </si>
  <si>
    <t>(13,3")</t>
  </si>
  <si>
    <t>https://www.mall.cz/notebooky/lenovo-ideapad-720s-13ikb-81a8001mck?gclid=CjwKCAjw75HWBRAwEiwAdzefxLQg2pwTS8nor3DRXmm6-xXMcLE5P6RjSgUe85PIXNqx7uKcKTxPjxoCDh0QAvD_BwE</t>
  </si>
  <si>
    <t>Přenosilová Věra</t>
  </si>
  <si>
    <t>https://www.mall.cz/notebooky-kancelarske/dell-vostro-15-3568-5736</t>
  </si>
  <si>
    <t>oproti příkladu větší paměť a disk</t>
  </si>
  <si>
    <t>Poznámka</t>
  </si>
  <si>
    <t>pro spoj peer to peer (bridge)</t>
  </si>
  <si>
    <t>Malá Gabriela</t>
  </si>
  <si>
    <t>Externí CD/DVD mechanika USB2.0/3.0</t>
  </si>
  <si>
    <t>https://www.k24.cz/product/251467/ASUS_Blu_Ray_DVD_RW_Blu_ray_SBW_06D2X_U_BLK_G_AS_black_externi.html?utm_campaign=ASUS&amp;utm_medium=referral&amp;utm_source=zbozi.cz&amp;utm_term=251467</t>
  </si>
  <si>
    <t>Procházka David</t>
  </si>
  <si>
    <t>https://www.mall.cz/fototiskarny/canon-pixma-ts3150-2226c006?utm_source=zbozi.cz&amp;utm_medium=cse&amp;utm_campaign=EG&amp;utm_content=fototiskarny&amp;utm_term=1081616</t>
  </si>
  <si>
    <t>Kunc Petr</t>
  </si>
  <si>
    <t>Cartridge Canon PIXMA PGBK 555 XXL (černá)</t>
  </si>
  <si>
    <t>Cartridge Canon PIXMA 551 BK XL</t>
  </si>
  <si>
    <t>Cartridge Canon PIXMA 551 Y XL (žlutá)</t>
  </si>
  <si>
    <t>Cartridge Canon PIXMA 551 C  XL (modrá)</t>
  </si>
  <si>
    <t xml:space="preserve">Cartridge Canon PIXMA 551 M XL(červená) </t>
  </si>
  <si>
    <t xml:space="preserve">Cartridge Canon PIXMA PGBK 525 (černá) </t>
  </si>
  <si>
    <t xml:space="preserve">Cartridge Canon PIXMA 526 Y (žlutá) </t>
  </si>
  <si>
    <t>Cartridge Canon PIXMA 526  C (modrá)</t>
  </si>
  <si>
    <t>Cartridge Canon PIXMA 526 M (červená)</t>
  </si>
  <si>
    <t>https://www.mall.cz/notebooky-usb-prislusenstvi/trust-koncentrator-vecco-4-port-usb-2-0-mini-hub-14591-</t>
  </si>
  <si>
    <t>Paměťové karty micro SD 8 GB s adaptérem</t>
  </si>
  <si>
    <t>https://www.hyperelektro.cz/hama-microsdhc-8gb-uhs-i-45mb-s-class-10-adapter/</t>
  </si>
  <si>
    <t>https://www.euronics.cz/inkoustova-napln-canon-cli-526m-9ml-originalni-cervena-can4542b001/p193089/</t>
  </si>
  <si>
    <t>https://www.euronics.cz/inkoustova-napln-canon-cli-526c-9ml-originalni-modra-can4541b001/p193086/</t>
  </si>
  <si>
    <t>https://www.euronics.cz/inkoustova-napln-canon-cli-526-y-9ml-originalni-zluta-can4543b001/p193090/</t>
  </si>
  <si>
    <t>https://www.tonerpartner.cz/canon-originalni-ink-pgi525pgbk-black-340str-4529b001-canon-pixma-mg5150-5250-6150-8150-14973cz/?utm_campaign=zbozi&amp;utm_medium=product&amp;utm_source=zbozi.cz</t>
  </si>
  <si>
    <t>https://www.tonerpartner.cz/canon-originalni-ink-cli551m-xl-magenta-11ml-6445b001-high-capacity-canon-pixma-ip7250-mg5450-mg6350-mg7550-15105cz/?utm_campaign=zbozi&amp;utm_medium=product&amp;utm_source=zbozi.cz</t>
  </si>
  <si>
    <t>https://www.tonerpartner.cz/canon-originalni-ink-cli551y-xl-yellow-11ml-6446b001-high-capacity-canon-pixma-ip7250-mg5450-mg6350-mg7550-15082cz/?utm_campaign=zbozi&amp;utm_medium=product&amp;utm_source=zbozi.cz</t>
  </si>
  <si>
    <t>https://www.tonerpartner.cz/canon-originalni-ink-cli551c-xl-cyan-blistr-11ml-6444b004-high-capacity-canon-pixma-ip7250-mg5450-mg6350-15059cz/?utm_campaign=zbozi&amp;utm_medium=product&amp;utm_source=zbozi.cz</t>
  </si>
  <si>
    <t>https://www.tonerpartner.cz/canon-originalni-ink-6443b006-cli-551xl-c-m-y-bk-photo-value-pack-cmyk-blistr-canon-pixma-ip7250-ip8750-ix6850-mg5450-mg5550-m-20575cz/?utm_campaign=zbozi&amp;utm_medium=product&amp;utm_source=zbozi.cz</t>
  </si>
  <si>
    <t>https://www.tonerpartner.cz/canon-originalni-ink-pgi-555pgbk-xxl-black-blistr-1000str-8049b003-canon-pixma-mx925-19013cz/?utm_campaign=zbozi&amp;utm_medium=product&amp;utm_source=zbozi.cz</t>
  </si>
  <si>
    <t>Knížek Josef</t>
  </si>
  <si>
    <t>Zavadilová Ludmila</t>
  </si>
  <si>
    <t>ergonomická gelová podložka pro myš</t>
  </si>
  <si>
    <t>König</t>
  </si>
  <si>
    <t>Špinka</t>
  </si>
  <si>
    <t>https://www.alza.cz/i-tec-usb-c-dual-display-mst-docking-station-d4828111.htm?o=17</t>
  </si>
  <si>
    <t>https://www.alza.cz/hp-envy-17?dq=5360970</t>
  </si>
  <si>
    <t>Veselá zdeňka</t>
  </si>
  <si>
    <t>Wireless N Mini USB 2.0 adaptér typu plug and forget 802.11b, 802.11g, 802.11n</t>
  </si>
  <si>
    <t>https://www.czc.cz/tp-link-tl-wn725n/110670/produkt</t>
  </si>
  <si>
    <t>Gigabitový síťový adaptér pro sběrnici PCI Express x1</t>
  </si>
  <si>
    <t>https://www.czc.cz/tp-link-tg-3468/113584/produkt</t>
  </si>
  <si>
    <t>USB-3.0 Metal Gigabit Ethernet adaptér s kabelem (28 cm)</t>
  </si>
  <si>
    <t>https://www.czc.cz/i-tec-usb-3-0-metal-gigabit-ethernet-adapter-1x-usb-3-0-na-rj-45-led/214225/produkt</t>
  </si>
  <si>
    <t>https://www.czc.cz/tp-link-ue330-usb-3-0/202661/produkt</t>
  </si>
  <si>
    <t>Síťový kabel Cat-6, zakončení 2x RJ-45 konektor 0.5 m šedý</t>
  </si>
  <si>
    <t>https://www.czc.cz/premiumcord-patch-cat6a-s-ftp-awg-26-7-0-5m-seda/135313/produkt</t>
  </si>
  <si>
    <t>Síťový kabel Cat-6, zakončení 2x RJ-45 konektor 1 m šedý</t>
  </si>
  <si>
    <t>https://www.czc.cz/premiumcord-patch-cat6a-s-ftp-awg-26-7-1m-seda/186695/produkt</t>
  </si>
  <si>
    <t>Síťový kabel Cat-6, zakončení 2x RJ-45 konektor 2 m šedý</t>
  </si>
  <si>
    <t>https://www.czc.cz/premiumcord-patch-cat6a-s-ftp-awg-26-7-2m-seda/186696/produkt</t>
  </si>
  <si>
    <t>Síťový kabel Cat-6, zakončení 2x RJ-45 konektor 3 m šedý</t>
  </si>
  <si>
    <t>Síťový kabel Cat-6, zakončení 2x RJ-45 konektor 5 m šedý</t>
  </si>
  <si>
    <t>https://www.czc.cz/premiumcord-patch-cat6a-s-ftp-awg-26-7-3m-seda/186697/produkt</t>
  </si>
  <si>
    <t>https://www.czc.cz/premiumcord-patch-cat6a-s-ftp-awg-26-7-5m-seda/186698/produkt</t>
  </si>
  <si>
    <t>Popruh zápěstní pro digitální fotoaparáty, kamery, dalekohledy, Kompatibilní se všemi fotoaparáty, Kompatibilní s rychloupínacím systémem kotviček Micro Anchor</t>
  </si>
  <si>
    <t>https://www.alza.cz/peak-design-cuff?dq=5095596</t>
  </si>
  <si>
    <t>https://www.czc.cz/mikrotik-rb260gs/123327/produkt</t>
  </si>
  <si>
    <t>https://www.czc.cz/d-link-go-sw-8g/130265/produkt</t>
  </si>
  <si>
    <t>https://www.czc.cz/yenkee-yhb-4341bk-hub-4x-usb-3-0-cerna/226512/produkt</t>
  </si>
  <si>
    <t>https://www.czc.cz/i-tec-usb-hub-charging-7-portu-2-nabijeci-port-usb-3-0-napajeci-adapter-cerny/211235/produkt</t>
  </si>
  <si>
    <t>https://www.czc.cz/logitech-k360-cz/91035/produkt</t>
  </si>
  <si>
    <t>Nabíjecí síťový adapter, 2 x USB výstup</t>
  </si>
  <si>
    <t>https://www.czc.cz/gogen-nabijecka-ach-201-c-2xusb-1-2-m-kabel-cerno-bila/186502/produkt</t>
  </si>
  <si>
    <t>Kapel pro nabíjení zařízení s micro USB konektorem</t>
  </si>
  <si>
    <t>https://www.czc.cz/connect-it-wirez-steel-knight-micro-usb-usb-metallic-anthracite-1-m/216507/produkt</t>
  </si>
  <si>
    <t>Dokovací stanice USB-C Thunderbolt, dokovací stanice univerzální pro notebooky, 1x HDMI, 1x DisplayPort, 1x GLAN, 3x USB 3.1 Gen 1, 1x USB-C (datový), 1x audio, 1x USB-C Thunderbolt 3 (60W)
Dual Display včetně kabeláže (redukce) pro připojení 2 HDMI monitorů</t>
  </si>
  <si>
    <t>https://www.alza.cz/hp-color-laserjet-pro-mfp-m281fdw-d5234430.htm</t>
  </si>
  <si>
    <r>
      <rPr>
        <b/>
        <sz val="11"/>
        <color theme="1"/>
        <rFont val="Calibri"/>
        <family val="2"/>
        <charset val="238"/>
        <scheme val="minor"/>
      </rPr>
      <t>Tiskárna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b/>
        <sz val="11"/>
        <color theme="1"/>
        <rFont val="Calibri"/>
        <family val="2"/>
        <charset val="238"/>
        <scheme val="minor"/>
      </rPr>
      <t>náhradní sada náplní</t>
    </r>
    <r>
      <rPr>
        <sz val="11"/>
        <color theme="1"/>
        <rFont val="Calibri"/>
        <family val="2"/>
        <charset val="238"/>
        <scheme val="minor"/>
      </rPr>
      <t xml:space="preserve">
- MFP ink. barevné inkoustové multifunkční zařízení - tiskárna, skener, kopírka </t>
    </r>
  </si>
  <si>
    <r>
      <rPr>
        <b/>
        <sz val="11"/>
        <color theme="1"/>
        <rFont val="Calibri"/>
        <family val="2"/>
        <charset val="238"/>
        <scheme val="minor"/>
      </rPr>
      <t>Tiskárna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b/>
        <sz val="11"/>
        <color theme="1"/>
        <rFont val="Calibri"/>
        <family val="2"/>
        <charset val="238"/>
        <scheme val="minor"/>
      </rPr>
      <t xml:space="preserve">náhradní sada náplní!!
</t>
    </r>
    <r>
      <rPr>
        <sz val="11"/>
        <color theme="1"/>
        <rFont val="Calibri"/>
        <family val="2"/>
        <charset val="238"/>
        <scheme val="minor"/>
      </rPr>
      <t>Barevná laserová multifunkce A4 , Rozlišení tisku 600 x 600 v dpi, Rozhraní USB, LAN, Rychlost černého tisku 18 str./min, Rychlost barevného tisku 19 str./min, Velikost standardní paměti [MB]: 256, Oddělené barevné náplně, oboustranný automatický tisk, automatický podavač,  40 000 str./měsíc</t>
    </r>
  </si>
  <si>
    <t>(17" a více)</t>
  </si>
  <si>
    <t>256 GB</t>
  </si>
  <si>
    <t>HDD</t>
  </si>
  <si>
    <t>1 TB, 7200 ot./s</t>
  </si>
  <si>
    <t>Výkon</t>
  </si>
  <si>
    <t>passmark GPU: 2117</t>
  </si>
  <si>
    <t>min. 17"</t>
  </si>
  <si>
    <t>3,100 kg</t>
  </si>
  <si>
    <r>
      <t xml:space="preserve">ochrana proti polití, klávesy s nízkým zdvihem, </t>
    </r>
    <r>
      <rPr>
        <u/>
        <sz val="11"/>
        <rFont val="Arial"/>
        <family val="2"/>
        <charset val="238"/>
      </rPr>
      <t xml:space="preserve"> podsvícená</t>
    </r>
  </si>
  <si>
    <t>Windows 10 Pro (CZ, 64bit)</t>
  </si>
  <si>
    <t>Windows 10</t>
  </si>
  <si>
    <t>3 roky</t>
  </si>
  <si>
    <t>1 rok</t>
  </si>
  <si>
    <t>NE</t>
  </si>
  <si>
    <t>Sestava NB C</t>
  </si>
  <si>
    <t>Sestava NB B</t>
  </si>
  <si>
    <t>Sestava NB A</t>
  </si>
  <si>
    <t>slot pro mechanický bezpečnostní zámek</t>
  </si>
  <si>
    <t>Switch - Gigabitový switch pro SOHO využití, 8 portů 10/100/1000 Mbps RJ-45</t>
  </si>
  <si>
    <t>Switch - Řiditelný přepínač pro domácnosti a malé kanceláře. 5x Gigabit Ethernet, 1x SFP klec, chip Atheros, operační systém SwOS, podpora PoE</t>
  </si>
  <si>
    <t>USB 3.0 rozbočovač - hub, 7x USB 3.0, dva porty s podporou rychlonabíjení (2A), napájecí adaptér, 90 cm USB kabel, přepěťová ochrana</t>
  </si>
  <si>
    <t>USB 3.0 rozbočovač  - hub se čtyřmi porty USB 3.0. Rychlost přenosu dat až 5 Gb/s. Délka kabelu 120 cm</t>
  </si>
  <si>
    <t>Veselá zdeňka+Konig</t>
  </si>
  <si>
    <t>https://www.czc.cz/port-designs-courchevel-batoh-na-17-3-notebook-a-10-1-tablet-cerno-cervena/214189/produkt</t>
  </si>
  <si>
    <t>Externí USB síťová karta pro Gigabit Ethernet s 3x USB 3.0 porty podporující přenosovou rychlost až 5 Gb/s, 8021.x</t>
  </si>
  <si>
    <r>
      <rPr>
        <b/>
        <sz val="11"/>
        <color theme="1"/>
        <rFont val="Calibri"/>
        <family val="2"/>
        <charset val="238"/>
        <scheme val="minor"/>
      </rPr>
      <t>Notebook NB C</t>
    </r>
    <r>
      <rPr>
        <sz val="11"/>
        <color theme="1"/>
        <rFont val="Calibri"/>
        <family val="2"/>
        <charset val="238"/>
        <scheme val="minor"/>
      </rPr>
      <t xml:space="preserve"> - viz samostatný list Specifikace NB</t>
    </r>
  </si>
  <si>
    <r>
      <rPr>
        <b/>
        <sz val="11"/>
        <color theme="1"/>
        <rFont val="Calibri"/>
        <family val="2"/>
        <charset val="238"/>
        <scheme val="minor"/>
      </rPr>
      <t>Notebook NB A</t>
    </r>
    <r>
      <rPr>
        <sz val="11"/>
        <color theme="1"/>
        <rFont val="Calibri"/>
        <family val="2"/>
        <charset val="238"/>
        <scheme val="minor"/>
      </rPr>
      <t xml:space="preserve"> - viz samostatný list Specifikace NB</t>
    </r>
  </si>
  <si>
    <r>
      <rPr>
        <b/>
        <sz val="11"/>
        <color theme="1"/>
        <rFont val="Calibri"/>
        <family val="2"/>
        <charset val="238"/>
        <scheme val="minor"/>
      </rPr>
      <t>Notebook NB B</t>
    </r>
    <r>
      <rPr>
        <sz val="11"/>
        <color theme="1"/>
        <rFont val="Calibri"/>
        <family val="2"/>
        <charset val="238"/>
        <scheme val="minor"/>
      </rPr>
      <t xml:space="preserve"> - viz samostatný list Specifikace NB</t>
    </r>
  </si>
  <si>
    <t>Router MikroTik RBSXT-5nDr2 RouterBOARD, 2x16dBi, POE</t>
  </si>
  <si>
    <t>externí HD 2 TG s pouzdrem, nárazu, vodě a prachu odolný,</t>
  </si>
  <si>
    <t>https://www.alza.cz/adata-hd700?dq=4421454&amp;o=18</t>
  </si>
  <si>
    <t>https://www.alza.cz/eternico-memory-foam-mouse-pad-g3-d5295687.htm</t>
  </si>
  <si>
    <t xml:space="preserve">Flash disk USB 3.0, rychlost čtení až135 MB/s, zápisu až 41 MB/s, voděodolný, gumový povrch </t>
  </si>
  <si>
    <t>https://www.alza.cz/corsair-voyager-32gb-d520124.htm</t>
  </si>
  <si>
    <t xml:space="preserve">Flash disk USB 3.0, rychlost čtení až 230MB/s, zápisu až 160MB/s, voděodolný, gumový povrch </t>
  </si>
  <si>
    <t>https://www.alza.cz/corsair-voyager-gt-128gb-d1132939.htm</t>
  </si>
  <si>
    <t>2x Veselá zdeňka + 3x sklad</t>
  </si>
  <si>
    <t>https://www.czc.cz/logitech-marathon-mouse-m705_3/78828/produkt</t>
  </si>
  <si>
    <t>1x Veselá zdeňka + 2x sklad</t>
  </si>
  <si>
    <t>Myš Bezdrátová myš USB, laserová, USB-A RF, 5 tlačítek, kolečko čtyřsměrné</t>
  </si>
  <si>
    <t xml:space="preserve">Klávesnice bezdrátová multimediální  ve zmenšeném provedení s ergonomickým designem, dosah až 10m, CZ provedení, výdrž baterií až 3 roky, USB-A RF, </t>
  </si>
  <si>
    <t>https://www.czc.cz/logitech-k400-plus-cz_2/173354/produkt</t>
  </si>
  <si>
    <t>Klávesnice bezdrátová, podsvícená, s integrovaným touchpad, CZ, výdrž bat. až 18 měsíců</t>
  </si>
  <si>
    <t>König + sklad</t>
  </si>
  <si>
    <t>https://www.czc.cz/connect-it-ci-636-evogear-usb/178734/produkt</t>
  </si>
  <si>
    <t xml:space="preserve">Klávesnice podsvícená, CZ, multimediální, mechanická, </t>
  </si>
  <si>
    <t>zařízení musí splňovat environmentalní požadavky dle</t>
  </si>
  <si>
    <t xml:space="preserve">batoh pro notebooky do 17,3",  Vnitřní rozměry [mm]: 420 x 280 x 100, váha max 1100g, vyztužená část na NB, další kapsy na příslušenství. </t>
  </si>
  <si>
    <t>USB HUB (USB 2.0,  4 porty)</t>
  </si>
  <si>
    <r>
      <rPr>
        <b/>
        <sz val="11"/>
        <color theme="1"/>
        <rFont val="Calibri"/>
        <family val="2"/>
        <charset val="238"/>
        <scheme val="minor"/>
      </rPr>
      <t xml:space="preserve">Scanner duplex A4 </t>
    </r>
    <r>
      <rPr>
        <sz val="11"/>
        <color theme="1"/>
        <rFont val="Calibri"/>
        <family val="2"/>
        <charset val="238"/>
        <scheme val="minor"/>
      </rPr>
      <t xml:space="preserve">
Oboustranné skenování s rychlostí 20 str./min
Automatický podavač dokumentů pro 50 listů
Skenování knih, časopisů, skenování  křehkých materiálů pomocí integrované ploché jednotky skeneru</t>
    </r>
  </si>
  <si>
    <t>Veselá zdeňka+sklad</t>
  </si>
  <si>
    <t>oč. cena/j</t>
  </si>
  <si>
    <t>oč. cena bez DPH</t>
  </si>
  <si>
    <t>Cena za jednotku</t>
  </si>
  <si>
    <t>Cena za položku</t>
  </si>
  <si>
    <t>č.</t>
  </si>
  <si>
    <t>Ks</t>
  </si>
  <si>
    <t>Popis nabízené položky
výrobce/typové označení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</si>
</sst>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i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i/>
      <sz val="12"/>
      <name val="Arial"/>
      <family val="2"/>
      <charset val="238"/>
    </font>
    <font>
      <sz val="11"/>
      <color theme="1"/>
      <name val="Arial Black"/>
      <family val="2"/>
      <charset val="238"/>
    </font>
    <font>
      <sz val="11"/>
      <color theme="1"/>
      <name val="Arial"/>
      <family val="2"/>
      <charset val="238"/>
    </font>
    <font>
      <sz val="11"/>
      <name val="Arial Black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sz val="11"/>
      <color rgb="FFFF0000"/>
      <name val="Arial"/>
      <family val="2"/>
      <charset val="238"/>
    </font>
    <font>
      <u/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u/>
      <sz val="28"/>
      <color rgb="FF00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6" applyNumberFormat="0" applyAlignment="0" applyProtection="0"/>
    <xf numFmtId="0" fontId="18" fillId="7" borderId="1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0" borderId="0"/>
    <xf numFmtId="0" fontId="6" fillId="0" borderId="0"/>
    <xf numFmtId="0" fontId="3" fillId="0" borderId="0"/>
    <xf numFmtId="0" fontId="5" fillId="0" borderId="0"/>
    <xf numFmtId="0" fontId="5" fillId="0" borderId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1" fillId="20" borderId="9" applyNumberFormat="0" applyAlignment="0" applyProtection="0"/>
    <xf numFmtId="0" fontId="4" fillId="23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" fillId="0" borderId="0"/>
  </cellStyleXfs>
  <cellXfs count="211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Font="1"/>
    <xf numFmtId="0" fontId="2" fillId="0" borderId="0" xfId="1"/>
    <xf numFmtId="0" fontId="0" fillId="0" borderId="0" xfId="0" applyAlignment="1">
      <alignment wrapText="1"/>
    </xf>
    <xf numFmtId="0" fontId="0" fillId="0" borderId="0" xfId="0"/>
    <xf numFmtId="0" fontId="4" fillId="0" borderId="0" xfId="2"/>
    <xf numFmtId="0" fontId="28" fillId="24" borderId="37" xfId="42" applyFont="1" applyFill="1" applyBorder="1" applyAlignment="1">
      <alignment horizontal="center" vertical="center" textRotation="90"/>
    </xf>
    <xf numFmtId="0" fontId="29" fillId="0" borderId="43" xfId="43" applyFont="1" applyFill="1" applyBorder="1" applyAlignment="1">
      <alignment horizontal="center" vertical="center" wrapText="1"/>
    </xf>
    <xf numFmtId="0" fontId="29" fillId="0" borderId="40" xfId="43" applyFont="1" applyFill="1" applyBorder="1" applyAlignment="1">
      <alignment horizontal="center" vertical="center" wrapText="1"/>
    </xf>
    <xf numFmtId="0" fontId="29" fillId="0" borderId="42" xfId="43" applyFont="1" applyFill="1" applyBorder="1" applyAlignment="1">
      <alignment horizontal="center" vertical="center" wrapText="1"/>
    </xf>
    <xf numFmtId="0" fontId="29" fillId="0" borderId="39" xfId="43" applyFont="1" applyFill="1" applyBorder="1" applyAlignment="1">
      <alignment horizontal="center" vertical="center" wrapText="1"/>
    </xf>
    <xf numFmtId="49" fontId="29" fillId="0" borderId="21" xfId="42" applyNumberFormat="1" applyFont="1" applyFill="1" applyBorder="1" applyAlignment="1">
      <alignment horizontal="left" vertical="center"/>
    </xf>
    <xf numFmtId="49" fontId="29" fillId="0" borderId="34" xfId="42" applyNumberFormat="1" applyFont="1" applyFill="1" applyBorder="1" applyAlignment="1">
      <alignment horizontal="left" vertical="center"/>
    </xf>
    <xf numFmtId="0" fontId="29" fillId="0" borderId="41" xfId="43" applyFont="1" applyFill="1" applyBorder="1" applyAlignment="1">
      <alignment horizontal="center" vertical="center" wrapText="1"/>
    </xf>
    <xf numFmtId="0" fontId="29" fillId="0" borderId="57" xfId="43" applyFont="1" applyFill="1" applyBorder="1" applyAlignment="1">
      <alignment horizontal="center" vertical="center" wrapText="1"/>
    </xf>
    <xf numFmtId="0" fontId="29" fillId="0" borderId="23" xfId="42" applyFont="1" applyFill="1" applyBorder="1" applyAlignment="1">
      <alignment vertical="center"/>
    </xf>
    <xf numFmtId="0" fontId="29" fillId="0" borderId="32" xfId="42" applyFont="1" applyFill="1" applyBorder="1" applyAlignment="1">
      <alignment vertical="center"/>
    </xf>
    <xf numFmtId="0" fontId="29" fillId="0" borderId="40" xfId="42" applyFont="1" applyFill="1" applyBorder="1" applyAlignment="1">
      <alignment horizontal="left" vertical="center"/>
    </xf>
    <xf numFmtId="0" fontId="29" fillId="0" borderId="48" xfId="43" applyFont="1" applyFill="1" applyBorder="1" applyAlignment="1">
      <alignment horizontal="center" vertical="center" wrapText="1"/>
    </xf>
    <xf numFmtId="0" fontId="30" fillId="0" borderId="58" xfId="43" applyFont="1" applyFill="1" applyBorder="1" applyAlignment="1">
      <alignment horizontal="left" vertical="center" wrapText="1"/>
    </xf>
    <xf numFmtId="0" fontId="29" fillId="0" borderId="59" xfId="43" applyFont="1" applyFill="1" applyBorder="1" applyAlignment="1">
      <alignment horizontal="center" vertical="center" wrapText="1"/>
    </xf>
    <xf numFmtId="0" fontId="29" fillId="0" borderId="54" xfId="43" applyFont="1" applyFill="1" applyBorder="1" applyAlignment="1">
      <alignment horizontal="center" vertical="center" wrapText="1"/>
    </xf>
    <xf numFmtId="0" fontId="29" fillId="0" borderId="15" xfId="42" applyFont="1" applyFill="1" applyBorder="1" applyAlignment="1" applyProtection="1">
      <alignment horizontal="left" vertical="center"/>
      <protection locked="0"/>
    </xf>
    <xf numFmtId="0" fontId="29" fillId="0" borderId="39" xfId="43" applyFont="1" applyFill="1" applyBorder="1" applyAlignment="1">
      <alignment horizontal="left" vertical="center" wrapText="1"/>
    </xf>
    <xf numFmtId="0" fontId="29" fillId="0" borderId="42" xfId="43" applyFont="1" applyFill="1" applyBorder="1" applyAlignment="1">
      <alignment horizontal="left" vertical="center" wrapText="1"/>
    </xf>
    <xf numFmtId="0" fontId="29" fillId="0" borderId="49" xfId="43" applyFont="1" applyFill="1" applyBorder="1" applyAlignment="1">
      <alignment horizontal="center" vertical="center" wrapText="1"/>
    </xf>
    <xf numFmtId="0" fontId="27" fillId="0" borderId="62" xfId="43" applyFont="1" applyFill="1" applyBorder="1" applyAlignment="1">
      <alignment horizontal="center" vertical="center" wrapText="1"/>
    </xf>
    <xf numFmtId="0" fontId="27" fillId="0" borderId="48" xfId="43" applyFont="1" applyFill="1" applyBorder="1" applyAlignment="1">
      <alignment horizontal="center" vertical="center" wrapText="1"/>
    </xf>
    <xf numFmtId="0" fontId="29" fillId="0" borderId="63" xfId="43" applyFont="1" applyFill="1" applyBorder="1" applyAlignment="1">
      <alignment horizontal="center" vertical="center" wrapText="1"/>
    </xf>
    <xf numFmtId="0" fontId="29" fillId="0" borderId="15" xfId="43" applyFont="1" applyFill="1" applyBorder="1" applyAlignment="1">
      <alignment horizontal="center" vertical="center" wrapText="1"/>
    </xf>
    <xf numFmtId="0" fontId="29" fillId="0" borderId="52" xfId="43" applyFont="1" applyFill="1" applyBorder="1" applyAlignment="1">
      <alignment horizontal="left" vertical="center"/>
    </xf>
    <xf numFmtId="0" fontId="29" fillId="0" borderId="13" xfId="43" applyFont="1" applyFill="1" applyBorder="1" applyAlignment="1">
      <alignment horizontal="center" vertical="center" wrapText="1"/>
    </xf>
    <xf numFmtId="0" fontId="29" fillId="0" borderId="38" xfId="43" applyFont="1" applyFill="1" applyBorder="1" applyAlignment="1">
      <alignment horizontal="center" vertical="center" wrapText="1"/>
    </xf>
    <xf numFmtId="0" fontId="29" fillId="0" borderId="64" xfId="43" applyFont="1" applyFill="1" applyBorder="1" applyAlignment="1">
      <alignment horizontal="left" vertical="center" wrapText="1"/>
    </xf>
    <xf numFmtId="0" fontId="29" fillId="0" borderId="14" xfId="43" applyFont="1" applyFill="1" applyBorder="1" applyAlignment="1">
      <alignment horizontal="center" vertical="center" wrapText="1"/>
    </xf>
    <xf numFmtId="0" fontId="29" fillId="0" borderId="21" xfId="43" applyFont="1" applyFill="1" applyBorder="1" applyAlignment="1">
      <alignment horizontal="center" vertical="center" wrapText="1"/>
    </xf>
    <xf numFmtId="0" fontId="29" fillId="0" borderId="32" xfId="43" applyFont="1" applyFill="1" applyBorder="1" applyAlignment="1">
      <alignment horizontal="left" vertical="center" wrapText="1"/>
    </xf>
    <xf numFmtId="0" fontId="29" fillId="0" borderId="25" xfId="43" applyFont="1" applyFill="1" applyBorder="1" applyAlignment="1">
      <alignment horizontal="center" vertical="center" wrapText="1"/>
    </xf>
    <xf numFmtId="0" fontId="29" fillId="0" borderId="28" xfId="43" applyFont="1" applyFill="1" applyBorder="1" applyAlignment="1">
      <alignment horizontal="center" vertical="center" wrapText="1"/>
    </xf>
    <xf numFmtId="0" fontId="29" fillId="0" borderId="29" xfId="43" applyFont="1" applyFill="1" applyBorder="1" applyAlignment="1">
      <alignment horizontal="center" vertical="center" wrapText="1"/>
    </xf>
    <xf numFmtId="0" fontId="29" fillId="0" borderId="30" xfId="43" applyFont="1" applyFill="1" applyBorder="1" applyAlignment="1">
      <alignment horizontal="center" vertical="center" wrapText="1"/>
    </xf>
    <xf numFmtId="0" fontId="29" fillId="0" borderId="47" xfId="43" applyFont="1" applyFill="1" applyBorder="1" applyAlignment="1">
      <alignment horizontal="center" vertical="center" wrapText="1"/>
    </xf>
    <xf numFmtId="0" fontId="27" fillId="0" borderId="31" xfId="43" applyFont="1" applyFill="1" applyBorder="1" applyAlignment="1">
      <alignment horizontal="center" vertical="center" wrapText="1"/>
    </xf>
    <xf numFmtId="0" fontId="27" fillId="0" borderId="29" xfId="43" applyFont="1" applyFill="1" applyBorder="1" applyAlignment="1">
      <alignment horizontal="center" vertical="center" wrapText="1"/>
    </xf>
    <xf numFmtId="0" fontId="29" fillId="0" borderId="67" xfId="43" applyFont="1" applyFill="1" applyBorder="1" applyAlignment="1">
      <alignment horizontal="center" vertical="center" wrapText="1"/>
    </xf>
    <xf numFmtId="0" fontId="29" fillId="0" borderId="68" xfId="43" applyFont="1" applyFill="1" applyBorder="1" applyAlignment="1">
      <alignment horizontal="center" vertical="center" wrapText="1"/>
    </xf>
    <xf numFmtId="0" fontId="29" fillId="0" borderId="69" xfId="43" applyFont="1" applyFill="1" applyBorder="1" applyAlignment="1">
      <alignment horizontal="center" vertical="center" wrapText="1"/>
    </xf>
    <xf numFmtId="0" fontId="29" fillId="0" borderId="61" xfId="43" applyFont="1" applyFill="1" applyBorder="1" applyAlignment="1">
      <alignment horizontal="center" vertical="center" wrapText="1"/>
    </xf>
    <xf numFmtId="0" fontId="7" fillId="24" borderId="37" xfId="42" applyFont="1" applyFill="1" applyBorder="1" applyAlignment="1">
      <alignment horizontal="center" vertical="center"/>
    </xf>
    <xf numFmtId="0" fontId="7" fillId="24" borderId="0" xfId="42" applyFont="1" applyFill="1" applyBorder="1" applyAlignment="1">
      <alignment horizontal="center" vertical="center"/>
    </xf>
    <xf numFmtId="0" fontId="7" fillId="24" borderId="11" xfId="42" applyFont="1" applyFill="1" applyBorder="1" applyAlignment="1">
      <alignment horizontal="center" vertical="center"/>
    </xf>
    <xf numFmtId="0" fontId="29" fillId="0" borderId="34" xfId="43" applyFont="1" applyFill="1" applyBorder="1" applyAlignment="1">
      <alignment horizontal="left" vertical="center" wrapText="1"/>
    </xf>
    <xf numFmtId="0" fontId="29" fillId="0" borderId="12" xfId="43" applyFont="1" applyFill="1" applyBorder="1" applyAlignment="1">
      <alignment horizontal="left" vertical="center" wrapText="1"/>
    </xf>
    <xf numFmtId="0" fontId="29" fillId="0" borderId="13" xfId="43" applyFont="1" applyFill="1" applyBorder="1" applyAlignment="1">
      <alignment horizontal="left" vertical="center" wrapText="1"/>
    </xf>
    <xf numFmtId="0" fontId="29" fillId="0" borderId="23" xfId="43" applyFont="1" applyFill="1" applyBorder="1" applyAlignment="1">
      <alignment horizontal="left" vertical="center"/>
    </xf>
    <xf numFmtId="0" fontId="29" fillId="0" borderId="32" xfId="43" applyFont="1" applyFill="1" applyBorder="1" applyAlignment="1">
      <alignment horizontal="left" vertical="center"/>
    </xf>
    <xf numFmtId="0" fontId="29" fillId="0" borderId="21" xfId="43" applyFont="1" applyFill="1" applyBorder="1" applyAlignment="1">
      <alignment horizontal="left" vertical="center"/>
    </xf>
    <xf numFmtId="0" fontId="29" fillId="0" borderId="34" xfId="43" applyFont="1" applyFill="1" applyBorder="1" applyAlignment="1">
      <alignment horizontal="left" vertical="center"/>
    </xf>
    <xf numFmtId="0" fontId="29" fillId="26" borderId="45" xfId="43" applyFont="1" applyFill="1" applyBorder="1" applyAlignment="1">
      <alignment horizontal="left" vertical="center"/>
    </xf>
    <xf numFmtId="0" fontId="29" fillId="26" borderId="60" xfId="43" applyFont="1" applyFill="1" applyBorder="1" applyAlignment="1">
      <alignment horizontal="left" vertical="center"/>
    </xf>
    <xf numFmtId="0" fontId="31" fillId="26" borderId="46" xfId="43" applyFont="1" applyFill="1" applyBorder="1" applyAlignment="1">
      <alignment horizontal="left" vertical="center"/>
    </xf>
    <xf numFmtId="0" fontId="29" fillId="26" borderId="43" xfId="43" applyFont="1" applyFill="1" applyBorder="1" applyAlignment="1">
      <alignment horizontal="center" vertical="center" wrapText="1"/>
    </xf>
    <xf numFmtId="0" fontId="29" fillId="26" borderId="57" xfId="43" applyFont="1" applyFill="1" applyBorder="1" applyAlignment="1">
      <alignment horizontal="center" vertical="center" wrapText="1"/>
    </xf>
    <xf numFmtId="0" fontId="29" fillId="26" borderId="47" xfId="43" applyFont="1" applyFill="1" applyBorder="1" applyAlignment="1">
      <alignment horizontal="center" vertical="center" wrapText="1"/>
    </xf>
    <xf numFmtId="0" fontId="29" fillId="0" borderId="23" xfId="43" applyFont="1" applyFill="1" applyBorder="1" applyAlignment="1" applyProtection="1">
      <alignment horizontal="left" vertical="center"/>
      <protection locked="0"/>
    </xf>
    <xf numFmtId="0" fontId="29" fillId="0" borderId="25" xfId="43" applyFont="1" applyFill="1" applyBorder="1" applyAlignment="1" applyProtection="1">
      <alignment horizontal="left" vertical="center"/>
      <protection locked="0"/>
    </xf>
    <xf numFmtId="0" fontId="29" fillId="0" borderId="21" xfId="43" applyFont="1" applyFill="1" applyBorder="1" applyAlignment="1" applyProtection="1">
      <alignment horizontal="left" vertical="center"/>
      <protection locked="0"/>
    </xf>
    <xf numFmtId="0" fontId="29" fillId="0" borderId="14" xfId="43" applyFont="1" applyFill="1" applyBorder="1" applyAlignment="1" applyProtection="1">
      <alignment horizontal="left" vertical="center"/>
      <protection locked="0"/>
    </xf>
    <xf numFmtId="0" fontId="29" fillId="0" borderId="12" xfId="42" applyFont="1" applyFill="1" applyBorder="1" applyAlignment="1" applyProtection="1">
      <alignment horizontal="left" vertical="center"/>
      <protection locked="0"/>
    </xf>
    <xf numFmtId="0" fontId="29" fillId="0" borderId="65" xfId="43" applyFont="1" applyFill="1" applyBorder="1" applyAlignment="1" applyProtection="1">
      <alignment horizontal="left" vertical="center"/>
      <protection locked="0"/>
    </xf>
    <xf numFmtId="0" fontId="34" fillId="0" borderId="0" xfId="55" applyFont="1"/>
    <xf numFmtId="0" fontId="0" fillId="0" borderId="14" xfId="0" applyBorder="1"/>
    <xf numFmtId="0" fontId="29" fillId="0" borderId="44" xfId="43" applyFont="1" applyFill="1" applyBorder="1" applyAlignment="1">
      <alignment horizontal="center" vertical="center" wrapText="1"/>
    </xf>
    <xf numFmtId="0" fontId="29" fillId="0" borderId="71" xfId="2" applyFont="1" applyFill="1" applyBorder="1" applyAlignment="1">
      <alignment horizontal="center" vertical="center" wrapText="1"/>
    </xf>
    <xf numFmtId="0" fontId="29" fillId="0" borderId="12" xfId="43" applyFont="1" applyFill="1" applyBorder="1" applyAlignment="1" applyProtection="1">
      <alignment horizontal="left" vertical="center" wrapText="1"/>
      <protection locked="0"/>
    </xf>
    <xf numFmtId="0" fontId="29" fillId="26" borderId="54" xfId="43" applyFont="1" applyFill="1" applyBorder="1" applyAlignment="1">
      <alignment horizontal="center" vertical="center" wrapText="1"/>
    </xf>
    <xf numFmtId="0" fontId="6" fillId="26" borderId="24" xfId="43" applyFont="1" applyFill="1" applyBorder="1" applyAlignment="1">
      <alignment horizontal="left" vertical="center" wrapText="1"/>
    </xf>
    <xf numFmtId="0" fontId="29" fillId="26" borderId="40" xfId="43" applyFont="1" applyFill="1" applyBorder="1" applyAlignment="1">
      <alignment horizontal="center" vertical="center" wrapText="1"/>
    </xf>
    <xf numFmtId="0" fontId="6" fillId="26" borderId="29" xfId="43" applyFont="1" applyFill="1" applyBorder="1" applyAlignment="1">
      <alignment horizontal="center" vertical="center" wrapText="1"/>
    </xf>
    <xf numFmtId="0" fontId="3" fillId="27" borderId="56" xfId="56" applyFill="1" applyBorder="1"/>
    <xf numFmtId="0" fontId="29" fillId="27" borderId="55" xfId="43" applyFont="1" applyFill="1" applyBorder="1" applyAlignment="1">
      <alignment vertical="center" wrapText="1"/>
    </xf>
    <xf numFmtId="0" fontId="3" fillId="27" borderId="55" xfId="56" applyFont="1" applyFill="1" applyBorder="1" applyAlignment="1">
      <alignment vertical="center"/>
    </xf>
    <xf numFmtId="0" fontId="29" fillId="0" borderId="45" xfId="43" applyFont="1" applyFill="1" applyBorder="1" applyAlignment="1">
      <alignment horizontal="center" vertical="center" wrapText="1"/>
    </xf>
    <xf numFmtId="0" fontId="29" fillId="0" borderId="16" xfId="43" applyFont="1" applyFill="1" applyBorder="1" applyAlignment="1">
      <alignment horizontal="center" vertical="center" wrapText="1"/>
    </xf>
    <xf numFmtId="0" fontId="29" fillId="0" borderId="23" xfId="43" applyFont="1" applyFill="1" applyBorder="1" applyAlignment="1">
      <alignment horizontal="left" vertical="center" wrapText="1"/>
    </xf>
    <xf numFmtId="0" fontId="29" fillId="0" borderId="32" xfId="43" applyFont="1" applyFill="1" applyBorder="1" applyAlignment="1">
      <alignment horizontal="left" vertical="center" wrapText="1"/>
    </xf>
    <xf numFmtId="0" fontId="29" fillId="0" borderId="24" xfId="43" applyFont="1" applyFill="1" applyBorder="1" applyAlignment="1">
      <alignment horizontal="left" vertical="center" wrapText="1"/>
    </xf>
    <xf numFmtId="0" fontId="29" fillId="0" borderId="20" xfId="43" applyFont="1" applyFill="1" applyBorder="1" applyAlignment="1">
      <alignment horizontal="left" vertical="center" wrapText="1"/>
    </xf>
    <xf numFmtId="0" fontId="29" fillId="0" borderId="71" xfId="2" applyFont="1" applyFill="1" applyBorder="1" applyAlignment="1">
      <alignment horizontal="center" vertical="center" wrapText="1"/>
    </xf>
    <xf numFmtId="0" fontId="29" fillId="0" borderId="10" xfId="43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74" xfId="0" applyFont="1" applyBorder="1" applyAlignment="1">
      <alignment wrapText="1"/>
    </xf>
    <xf numFmtId="0" fontId="6" fillId="26" borderId="32" xfId="43" applyFont="1" applyFill="1" applyBorder="1" applyAlignment="1">
      <alignment horizontal="center" vertical="center" wrapText="1"/>
    </xf>
    <xf numFmtId="0" fontId="29" fillId="26" borderId="21" xfId="43" applyFont="1" applyFill="1" applyBorder="1" applyAlignment="1">
      <alignment horizontal="center" vertical="center" wrapText="1"/>
    </xf>
    <xf numFmtId="0" fontId="29" fillId="0" borderId="23" xfId="43" applyFont="1" applyFill="1" applyBorder="1" applyAlignment="1">
      <alignment horizontal="center" vertical="center" wrapText="1"/>
    </xf>
    <xf numFmtId="0" fontId="29" fillId="26" borderId="23" xfId="43" applyFont="1" applyFill="1" applyBorder="1" applyAlignment="1">
      <alignment horizontal="center" vertical="center" wrapText="1"/>
    </xf>
    <xf numFmtId="0" fontId="29" fillId="26" borderId="45" xfId="43" applyFont="1" applyFill="1" applyBorder="1" applyAlignment="1">
      <alignment horizontal="center" vertical="center" wrapText="1"/>
    </xf>
    <xf numFmtId="0" fontId="27" fillId="0" borderId="76" xfId="43" applyFont="1" applyFill="1" applyBorder="1" applyAlignment="1">
      <alignment horizontal="center" vertical="center" wrapText="1"/>
    </xf>
    <xf numFmtId="0" fontId="27" fillId="0" borderId="23" xfId="43" applyFont="1" applyFill="1" applyBorder="1" applyAlignment="1">
      <alignment horizontal="center" vertical="center" wrapText="1"/>
    </xf>
    <xf numFmtId="0" fontId="29" fillId="0" borderId="77" xfId="43" applyFont="1" applyFill="1" applyBorder="1" applyAlignment="1">
      <alignment horizontal="center" vertical="center" wrapText="1"/>
    </xf>
    <xf numFmtId="0" fontId="29" fillId="26" borderId="17" xfId="43" applyFont="1" applyFill="1" applyBorder="1" applyAlignment="1">
      <alignment horizontal="center" vertical="center" wrapText="1"/>
    </xf>
    <xf numFmtId="0" fontId="29" fillId="0" borderId="52" xfId="43" applyFont="1" applyFill="1" applyBorder="1" applyAlignment="1">
      <alignment horizontal="center" vertical="center" wrapText="1"/>
    </xf>
    <xf numFmtId="0" fontId="27" fillId="26" borderId="23" xfId="43" applyFont="1" applyFill="1" applyBorder="1" applyAlignment="1">
      <alignment horizontal="center" vertical="center" wrapText="1"/>
    </xf>
    <xf numFmtId="0" fontId="29" fillId="26" borderId="22" xfId="43" applyFont="1" applyFill="1" applyBorder="1" applyAlignment="1">
      <alignment horizontal="center" vertical="center" wrapText="1"/>
    </xf>
    <xf numFmtId="0" fontId="3" fillId="27" borderId="0" xfId="56" applyFont="1" applyFill="1" applyBorder="1" applyAlignment="1">
      <alignment vertical="center"/>
    </xf>
    <xf numFmtId="0" fontId="7" fillId="24" borderId="78" xfId="42" applyFont="1" applyFill="1" applyBorder="1" applyAlignment="1">
      <alignment horizontal="center" vertical="center"/>
    </xf>
    <xf numFmtId="0" fontId="6" fillId="26" borderId="48" xfId="43" applyFont="1" applyFill="1" applyBorder="1" applyAlignment="1">
      <alignment horizontal="center" vertical="center" wrapText="1"/>
    </xf>
    <xf numFmtId="0" fontId="29" fillId="0" borderId="16" xfId="43" applyFont="1" applyFill="1" applyBorder="1" applyAlignment="1">
      <alignment horizontal="left" vertical="center"/>
    </xf>
    <xf numFmtId="0" fontId="27" fillId="0" borderId="45" xfId="56" applyFont="1" applyFill="1" applyBorder="1" applyAlignment="1">
      <alignment horizontal="center" vertical="center"/>
    </xf>
    <xf numFmtId="0" fontId="27" fillId="0" borderId="47" xfId="56" applyFont="1" applyFill="1" applyBorder="1" applyAlignment="1">
      <alignment horizontal="center" vertical="center"/>
    </xf>
    <xf numFmtId="0" fontId="29" fillId="0" borderId="45" xfId="43" applyFont="1" applyFill="1" applyBorder="1" applyAlignment="1">
      <alignment horizontal="left" vertical="center"/>
    </xf>
    <xf numFmtId="0" fontId="29" fillId="0" borderId="46" xfId="43" applyFont="1" applyFill="1" applyBorder="1" applyAlignment="1">
      <alignment horizontal="left" vertical="center" wrapText="1"/>
    </xf>
    <xf numFmtId="0" fontId="29" fillId="0" borderId="75" xfId="43" applyFont="1" applyFill="1" applyBorder="1" applyAlignment="1">
      <alignment horizontal="left" vertical="center"/>
    </xf>
    <xf numFmtId="0" fontId="29" fillId="0" borderId="75" xfId="43" applyFont="1" applyFill="1" applyBorder="1" applyAlignment="1">
      <alignment horizontal="left" vertical="center" wrapText="1"/>
    </xf>
    <xf numFmtId="0" fontId="29" fillId="0" borderId="20" xfId="43" applyFont="1" applyFill="1" applyBorder="1" applyAlignment="1">
      <alignment horizontal="left" vertical="center"/>
    </xf>
    <xf numFmtId="0" fontId="27" fillId="0" borderId="14" xfId="56" applyFont="1" applyFill="1" applyBorder="1" applyAlignment="1">
      <alignment horizontal="center" vertical="center"/>
    </xf>
    <xf numFmtId="0" fontId="27" fillId="0" borderId="19" xfId="56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29" fillId="0" borderId="22" xfId="43" applyFont="1" applyFill="1" applyBorder="1" applyAlignment="1">
      <alignment horizontal="center" vertical="center" wrapText="1"/>
    </xf>
    <xf numFmtId="0" fontId="29" fillId="0" borderId="79" xfId="43" applyFont="1" applyFill="1" applyBorder="1" applyAlignment="1">
      <alignment horizontal="center" vertical="center" wrapText="1"/>
    </xf>
    <xf numFmtId="0" fontId="27" fillId="0" borderId="24" xfId="43" applyFont="1" applyFill="1" applyBorder="1" applyAlignment="1">
      <alignment horizontal="center" vertical="center" wrapText="1"/>
    </xf>
    <xf numFmtId="0" fontId="29" fillId="0" borderId="41" xfId="43" applyFont="1" applyFill="1" applyBorder="1" applyAlignment="1">
      <alignment horizontal="left" vertical="center" wrapText="1"/>
    </xf>
    <xf numFmtId="0" fontId="29" fillId="0" borderId="26" xfId="43" applyFont="1" applyFill="1" applyBorder="1" applyAlignment="1">
      <alignment horizontal="center" vertical="center" wrapText="1"/>
    </xf>
    <xf numFmtId="0" fontId="3" fillId="27" borderId="67" xfId="56" applyFont="1" applyFill="1" applyBorder="1" applyAlignment="1">
      <alignment vertical="center"/>
    </xf>
    <xf numFmtId="0" fontId="29" fillId="0" borderId="19" xfId="43" applyFont="1" applyFill="1" applyBorder="1" applyAlignment="1">
      <alignment horizontal="center" vertical="center" wrapText="1"/>
    </xf>
    <xf numFmtId="0" fontId="25" fillId="25" borderId="15" xfId="42" applyFont="1" applyFill="1" applyBorder="1" applyAlignment="1">
      <alignment horizontal="center" vertical="center" wrapText="1"/>
    </xf>
    <xf numFmtId="0" fontId="27" fillId="0" borderId="57" xfId="56" applyFont="1" applyFill="1" applyBorder="1" applyAlignment="1">
      <alignment horizontal="center" vertical="center"/>
    </xf>
    <xf numFmtId="0" fontId="27" fillId="0" borderId="15" xfId="56" applyFont="1" applyFill="1" applyBorder="1" applyAlignment="1">
      <alignment horizontal="center" vertical="center"/>
    </xf>
    <xf numFmtId="0" fontId="25" fillId="25" borderId="14" xfId="42" applyFont="1" applyFill="1" applyBorder="1" applyAlignment="1">
      <alignment horizontal="center" vertical="center" wrapText="1"/>
    </xf>
    <xf numFmtId="0" fontId="25" fillId="25" borderId="19" xfId="42" applyFont="1" applyFill="1" applyBorder="1" applyAlignment="1">
      <alignment horizontal="center" vertical="center" wrapText="1"/>
    </xf>
    <xf numFmtId="0" fontId="7" fillId="24" borderId="10" xfId="42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74" xfId="0" applyBorder="1"/>
    <xf numFmtId="0" fontId="0" fillId="0" borderId="0" xfId="0" applyFont="1"/>
    <xf numFmtId="0" fontId="0" fillId="0" borderId="0" xfId="0" applyBorder="1"/>
    <xf numFmtId="0" fontId="26" fillId="27" borderId="27" xfId="56" applyFont="1" applyFill="1" applyBorder="1" applyAlignment="1">
      <alignment horizontal="center" vertical="center" textRotation="90"/>
    </xf>
    <xf numFmtId="0" fontId="27" fillId="0" borderId="13" xfId="56" applyFont="1" applyFill="1" applyBorder="1" applyAlignment="1">
      <alignment horizontal="left" vertical="center" wrapText="1"/>
    </xf>
    <xf numFmtId="0" fontId="27" fillId="0" borderId="10" xfId="56" applyFont="1" applyFill="1" applyBorder="1" applyAlignment="1">
      <alignment horizontal="left" vertical="center" wrapText="1"/>
    </xf>
    <xf numFmtId="0" fontId="29" fillId="0" borderId="23" xfId="43" applyFont="1" applyFill="1" applyBorder="1" applyAlignment="1">
      <alignment horizontal="left" vertical="center" wrapText="1"/>
    </xf>
    <xf numFmtId="0" fontId="29" fillId="0" borderId="32" xfId="43" applyFont="1" applyFill="1" applyBorder="1" applyAlignment="1">
      <alignment horizontal="left" vertical="center" wrapText="1"/>
    </xf>
    <xf numFmtId="0" fontId="29" fillId="0" borderId="24" xfId="43" applyFont="1" applyFill="1" applyBorder="1" applyAlignment="1">
      <alignment horizontal="left" vertical="center" wrapText="1"/>
    </xf>
    <xf numFmtId="0" fontId="29" fillId="0" borderId="14" xfId="43" applyFont="1" applyFill="1" applyBorder="1" applyAlignment="1">
      <alignment horizontal="left" vertical="center" wrapText="1"/>
    </xf>
    <xf numFmtId="0" fontId="29" fillId="0" borderId="20" xfId="43" applyFont="1" applyFill="1" applyBorder="1" applyAlignment="1">
      <alignment horizontal="left" vertical="center" wrapText="1"/>
    </xf>
    <xf numFmtId="0" fontId="29" fillId="0" borderId="19" xfId="43" applyFont="1" applyFill="1" applyBorder="1" applyAlignment="1">
      <alignment horizontal="left" vertical="center" wrapText="1"/>
    </xf>
    <xf numFmtId="0" fontId="29" fillId="0" borderId="71" xfId="43" applyFont="1" applyFill="1" applyBorder="1" applyAlignment="1">
      <alignment horizontal="center" vertical="center" wrapText="1"/>
    </xf>
    <xf numFmtId="0" fontId="3" fillId="0" borderId="71" xfId="56" applyBorder="1" applyAlignment="1"/>
    <xf numFmtId="0" fontId="29" fillId="0" borderId="25" xfId="43" applyFont="1" applyFill="1" applyBorder="1" applyAlignment="1">
      <alignment horizontal="left" vertical="center" wrapText="1"/>
    </xf>
    <xf numFmtId="0" fontId="29" fillId="0" borderId="33" xfId="43" applyFont="1" applyFill="1" applyBorder="1" applyAlignment="1">
      <alignment horizontal="left" vertical="center" wrapText="1"/>
    </xf>
    <xf numFmtId="0" fontId="29" fillId="0" borderId="26" xfId="43" applyFont="1" applyFill="1" applyBorder="1" applyAlignment="1">
      <alignment horizontal="left" vertical="center" wrapText="1"/>
    </xf>
    <xf numFmtId="0" fontId="27" fillId="0" borderId="71" xfId="56" applyFont="1" applyFill="1" applyBorder="1" applyAlignment="1">
      <alignment horizontal="center" vertical="center"/>
    </xf>
    <xf numFmtId="0" fontId="29" fillId="0" borderId="12" xfId="43" applyFont="1" applyFill="1" applyBorder="1" applyAlignment="1" applyProtection="1">
      <alignment horizontal="left" vertical="center" wrapText="1"/>
      <protection locked="0"/>
    </xf>
    <xf numFmtId="0" fontId="29" fillId="0" borderId="10" xfId="43" applyFont="1" applyFill="1" applyBorder="1" applyAlignment="1" applyProtection="1">
      <alignment horizontal="left" vertical="center" wrapText="1"/>
      <protection locked="0"/>
    </xf>
    <xf numFmtId="0" fontId="29" fillId="0" borderId="21" xfId="43" applyFont="1" applyFill="1" applyBorder="1" applyAlignment="1">
      <alignment horizontal="left" vertical="center" wrapText="1"/>
    </xf>
    <xf numFmtId="0" fontId="29" fillId="0" borderId="34" xfId="43" applyFont="1" applyFill="1" applyBorder="1" applyAlignment="1">
      <alignment horizontal="left" vertical="center" wrapText="1"/>
    </xf>
    <xf numFmtId="0" fontId="29" fillId="0" borderId="22" xfId="43" applyFont="1" applyFill="1" applyBorder="1" applyAlignment="1">
      <alignment horizontal="left" vertical="center" wrapText="1"/>
    </xf>
    <xf numFmtId="0" fontId="29" fillId="0" borderId="71" xfId="2" applyFont="1" applyFill="1" applyBorder="1" applyAlignment="1">
      <alignment horizontal="center" vertical="center" wrapText="1"/>
    </xf>
    <xf numFmtId="0" fontId="33" fillId="0" borderId="20" xfId="55" applyBorder="1" applyAlignment="1">
      <alignment horizontal="left" vertical="center" wrapText="1"/>
    </xf>
    <xf numFmtId="0" fontId="33" fillId="0" borderId="19" xfId="55" applyBorder="1" applyAlignment="1">
      <alignment horizontal="left" vertical="center" wrapText="1"/>
    </xf>
    <xf numFmtId="0" fontId="29" fillId="0" borderId="65" xfId="43" applyFont="1" applyFill="1" applyBorder="1" applyAlignment="1">
      <alignment horizontal="left" vertical="center" wrapText="1"/>
    </xf>
    <xf numFmtId="0" fontId="29" fillId="0" borderId="72" xfId="43" applyFont="1" applyFill="1" applyBorder="1" applyAlignment="1">
      <alignment horizontal="left" vertical="center" wrapText="1"/>
    </xf>
    <xf numFmtId="0" fontId="29" fillId="0" borderId="66" xfId="43" applyFont="1" applyFill="1" applyBorder="1" applyAlignment="1">
      <alignment horizontal="left" vertical="center" wrapText="1"/>
    </xf>
    <xf numFmtId="0" fontId="29" fillId="0" borderId="73" xfId="43" applyFont="1" applyFill="1" applyBorder="1" applyAlignment="1" applyProtection="1">
      <alignment horizontal="center" vertical="center" wrapText="1"/>
      <protection locked="0"/>
    </xf>
    <xf numFmtId="0" fontId="3" fillId="0" borderId="73" xfId="56" applyBorder="1" applyAlignment="1"/>
    <xf numFmtId="49" fontId="29" fillId="0" borderId="23" xfId="42" applyNumberFormat="1" applyFont="1" applyFill="1" applyBorder="1" applyAlignment="1">
      <alignment horizontal="left" vertical="center" wrapText="1"/>
    </xf>
    <xf numFmtId="49" fontId="29" fillId="0" borderId="32" xfId="42" applyNumberFormat="1" applyFont="1" applyFill="1" applyBorder="1" applyAlignment="1">
      <alignment horizontal="left" vertical="center" wrapText="1"/>
    </xf>
    <xf numFmtId="49" fontId="29" fillId="0" borderId="24" xfId="42" applyNumberFormat="1" applyFont="1" applyFill="1" applyBorder="1" applyAlignment="1">
      <alignment horizontal="left" vertical="center" wrapText="1"/>
    </xf>
    <xf numFmtId="0" fontId="29" fillId="0" borderId="13" xfId="43" applyFont="1" applyFill="1" applyBorder="1" applyAlignment="1">
      <alignment horizontal="left" vertical="center" wrapText="1"/>
    </xf>
    <xf numFmtId="0" fontId="29" fillId="0" borderId="16" xfId="43" applyFont="1" applyFill="1" applyBorder="1" applyAlignment="1">
      <alignment horizontal="left" vertical="center" wrapText="1"/>
    </xf>
    <xf numFmtId="0" fontId="29" fillId="0" borderId="50" xfId="43" applyFont="1" applyFill="1" applyBorder="1" applyAlignment="1">
      <alignment horizontal="left" vertical="center" wrapText="1"/>
    </xf>
    <xf numFmtId="0" fontId="29" fillId="0" borderId="52" xfId="43" applyFont="1" applyFill="1" applyBorder="1" applyAlignment="1">
      <alignment horizontal="left" vertical="center" wrapText="1"/>
    </xf>
    <xf numFmtId="0" fontId="29" fillId="0" borderId="53" xfId="43" applyFont="1" applyFill="1" applyBorder="1" applyAlignment="1">
      <alignment horizontal="left" vertical="center" wrapText="1"/>
    </xf>
    <xf numFmtId="0" fontId="29" fillId="0" borderId="23" xfId="43" applyFont="1" applyFill="1" applyBorder="1" applyAlignment="1">
      <alignment horizontal="left" vertical="center"/>
    </xf>
    <xf numFmtId="0" fontId="29" fillId="0" borderId="32" xfId="43" applyFont="1" applyFill="1" applyBorder="1" applyAlignment="1">
      <alignment horizontal="left" vertical="center"/>
    </xf>
    <xf numFmtId="0" fontId="29" fillId="0" borderId="24" xfId="43" applyFont="1" applyFill="1" applyBorder="1" applyAlignment="1">
      <alignment horizontal="left" vertical="center"/>
    </xf>
    <xf numFmtId="0" fontId="29" fillId="0" borderId="45" xfId="43" applyFont="1" applyFill="1" applyBorder="1" applyAlignment="1">
      <alignment horizontal="center" vertical="center" wrapText="1"/>
    </xf>
    <xf numFmtId="0" fontId="29" fillId="0" borderId="51" xfId="43" applyFont="1" applyFill="1" applyBorder="1" applyAlignment="1">
      <alignment horizontal="center" vertical="center" wrapText="1"/>
    </xf>
    <xf numFmtId="0" fontId="29" fillId="0" borderId="16" xfId="43" applyFont="1" applyFill="1" applyBorder="1" applyAlignment="1">
      <alignment horizontal="center" vertical="center" wrapText="1"/>
    </xf>
    <xf numFmtId="0" fontId="29" fillId="0" borderId="50" xfId="43" applyFont="1" applyFill="1" applyBorder="1" applyAlignment="1">
      <alignment horizontal="center" vertical="center" wrapText="1"/>
    </xf>
    <xf numFmtId="0" fontId="29" fillId="27" borderId="55" xfId="43" applyFont="1" applyFill="1" applyBorder="1" applyAlignment="1">
      <alignment horizontal="left" vertical="center" wrapText="1"/>
    </xf>
    <xf numFmtId="0" fontId="35" fillId="0" borderId="0" xfId="55" applyFont="1" applyAlignment="1">
      <alignment horizontal="center"/>
    </xf>
    <xf numFmtId="0" fontId="7" fillId="24" borderId="36" xfId="42" applyFont="1" applyFill="1" applyBorder="1" applyAlignment="1">
      <alignment horizontal="center" vertical="center"/>
    </xf>
    <xf numFmtId="0" fontId="3" fillId="0" borderId="35" xfId="56" applyBorder="1" applyAlignment="1">
      <alignment horizontal="center" vertical="center"/>
    </xf>
    <xf numFmtId="0" fontId="3" fillId="0" borderId="70" xfId="56" applyBorder="1" applyAlignment="1">
      <alignment horizontal="center" vertical="center"/>
    </xf>
    <xf numFmtId="0" fontId="25" fillId="24" borderId="80" xfId="42" applyFont="1" applyFill="1" applyBorder="1" applyAlignment="1">
      <alignment horizontal="center" vertical="center" wrapText="1"/>
    </xf>
    <xf numFmtId="0" fontId="25" fillId="24" borderId="16" xfId="42" applyFont="1" applyFill="1" applyBorder="1" applyAlignment="1">
      <alignment horizontal="center" vertical="center" wrapText="1"/>
    </xf>
    <xf numFmtId="0" fontId="25" fillId="24" borderId="17" xfId="42" applyFont="1" applyFill="1" applyBorder="1" applyAlignment="1">
      <alignment horizontal="center" vertical="center" wrapText="1"/>
    </xf>
    <xf numFmtId="0" fontId="28" fillId="24" borderId="27" xfId="42" applyFont="1" applyFill="1" applyBorder="1" applyAlignment="1">
      <alignment horizontal="center" vertical="center" textRotation="90"/>
    </xf>
    <xf numFmtId="0" fontId="29" fillId="0" borderId="12" xfId="43" applyFont="1" applyFill="1" applyBorder="1" applyAlignment="1">
      <alignment horizontal="left" vertical="center" wrapText="1"/>
    </xf>
    <xf numFmtId="0" fontId="29" fillId="0" borderId="10" xfId="43" applyFont="1" applyFill="1" applyBorder="1" applyAlignment="1">
      <alignment horizontal="left" vertical="center" wrapText="1"/>
    </xf>
    <xf numFmtId="0" fontId="29" fillId="0" borderId="21" xfId="43" applyFont="1" applyFill="1" applyBorder="1" applyAlignment="1">
      <alignment horizontal="left" vertical="center"/>
    </xf>
    <xf numFmtId="0" fontId="29" fillId="0" borderId="34" xfId="43" applyFont="1" applyFill="1" applyBorder="1" applyAlignment="1">
      <alignment horizontal="left" vertical="center"/>
    </xf>
    <xf numFmtId="0" fontId="29" fillId="0" borderId="22" xfId="43" applyFont="1" applyFill="1" applyBorder="1" applyAlignment="1">
      <alignment horizontal="left" vertical="center"/>
    </xf>
    <xf numFmtId="0" fontId="29" fillId="0" borderId="25" xfId="43" applyFont="1" applyFill="1" applyBorder="1" applyAlignment="1">
      <alignment horizontal="left" vertical="center"/>
    </xf>
    <xf numFmtId="0" fontId="29" fillId="0" borderId="33" xfId="43" applyFont="1" applyFill="1" applyBorder="1" applyAlignment="1">
      <alignment horizontal="left" vertical="center"/>
    </xf>
    <xf numFmtId="0" fontId="29" fillId="0" borderId="26" xfId="43" applyFont="1" applyFill="1" applyBorder="1" applyAlignment="1">
      <alignment horizontal="left" vertical="center"/>
    </xf>
    <xf numFmtId="0" fontId="29" fillId="0" borderId="12" xfId="43" applyFont="1" applyFill="1" applyBorder="1" applyAlignment="1">
      <alignment horizontal="left" vertical="center"/>
    </xf>
    <xf numFmtId="0" fontId="29" fillId="0" borderId="10" xfId="43" applyFont="1" applyFill="1" applyBorder="1" applyAlignment="1">
      <alignment horizontal="left" vertical="center"/>
    </xf>
    <xf numFmtId="0" fontId="29" fillId="0" borderId="13" xfId="43" applyFont="1" applyFill="1" applyBorder="1" applyAlignment="1">
      <alignment horizontal="left" vertical="center"/>
    </xf>
    <xf numFmtId="49" fontId="29" fillId="0" borderId="25" xfId="42" applyNumberFormat="1" applyFont="1" applyFill="1" applyBorder="1" applyAlignment="1">
      <alignment horizontal="left" vertical="center" wrapText="1"/>
    </xf>
    <xf numFmtId="49" fontId="29" fillId="0" borderId="33" xfId="42" applyNumberFormat="1" applyFont="1" applyFill="1" applyBorder="1" applyAlignment="1">
      <alignment horizontal="left" vertical="center" wrapText="1"/>
    </xf>
    <xf numFmtId="0" fontId="27" fillId="0" borderId="16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27" fillId="0" borderId="18" xfId="43" applyFont="1" applyFill="1" applyBorder="1" applyAlignment="1">
      <alignment horizontal="left" vertical="center"/>
    </xf>
    <xf numFmtId="0" fontId="27" fillId="0" borderId="23" xfId="56" applyFont="1" applyFill="1" applyBorder="1" applyAlignment="1">
      <alignment horizontal="left" vertical="center"/>
    </xf>
    <xf numFmtId="0" fontId="27" fillId="0" borderId="32" xfId="56" applyFont="1" applyFill="1" applyBorder="1" applyAlignment="1">
      <alignment horizontal="left" vertical="center"/>
    </xf>
    <xf numFmtId="0" fontId="27" fillId="0" borderId="24" xfId="56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5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ypertextový odkaz" xfId="1" builtinId="8"/>
    <cellStyle name="Check Cell" xfId="35"/>
    <cellStyle name="Input" xfId="36"/>
    <cellStyle name="Linked Cell" xfId="37"/>
    <cellStyle name="Neutral" xfId="38"/>
    <cellStyle name="Normální" xfId="0" builtinId="0"/>
    <cellStyle name="normální 2" xfId="39"/>
    <cellStyle name="normální 2 2" xfId="40"/>
    <cellStyle name="Normální 2 3" xfId="55"/>
    <cellStyle name="normální 3" xfId="41"/>
    <cellStyle name="Normální 4" xfId="2"/>
    <cellStyle name="Normální 5" xfId="51"/>
    <cellStyle name="Normální 6" xfId="52"/>
    <cellStyle name="Normální 7" xfId="53"/>
    <cellStyle name="Normální 8" xfId="54"/>
    <cellStyle name="Normální 9" xfId="56"/>
    <cellStyle name="normální_Typova specifikace 2002_11" xfId="42"/>
    <cellStyle name="normální_zadavaci tabulky OLD" xfId="43"/>
    <cellStyle name="Note" xfId="44"/>
    <cellStyle name="Note 2" xfId="45"/>
    <cellStyle name="Output" xfId="46"/>
    <cellStyle name="Poznámka 2" xfId="47"/>
    <cellStyle name="Title" xfId="48"/>
    <cellStyle name="Total" xfId="49"/>
    <cellStyle name="Warning Text" xfId="50"/>
  </cellStyles>
  <dxfs count="9"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numFmt numFmtId="0" formatCode="General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</dxfs>
  <tableStyles count="1" defaultTableStyle="TableStyleMedium2" defaultPivotStyle="PivotStyleLight16">
    <tableStyle name="Styl tabulky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ulka2" displayName="Tabulka2" ref="A2:K58" totalsRowCount="1" headerRowDxfId="3">
  <autoFilter ref="A2:K57"/>
  <sortState ref="A3:H57">
    <sortCondition ref="B2:B57"/>
  </sortState>
  <tableColumns count="11">
    <tableColumn id="1" name="č." totalsRowLabel="Celkem"/>
    <tableColumn id="3" name="Věc" dataDxfId="8" totalsRowDxfId="2"/>
    <tableColumn id="4" name="Ks"/>
    <tableColumn id="2" name="Vyřizuje (nemazat)" dataDxfId="7" totalsRowDxfId="1"/>
    <tableColumn id="5" name="Poznámka"/>
    <tableColumn id="6" name="příklad"/>
    <tableColumn id="7" name="oč. cena/j" dataDxfId="6"/>
    <tableColumn id="8" name="oč. cena bez DPH" totalsRowFunction="sum" dataDxfId="5" totalsRowDxfId="0">
      <calculatedColumnFormula>G3*C3</calculatedColumnFormula>
    </tableColumn>
    <tableColumn id="9" name="Cena za jednotku"/>
    <tableColumn id="10" name="Cena za položku" dataDxfId="4">
      <calculatedColumnFormula>Tabulka2[[#This Row],[Cena za jednotku]]*Tabulka2[[#This Row],[Ks]]</calculatedColumnFormula>
    </tableColumn>
    <tableColumn id="11" name="Popis nabízené položky_x000a_výrobce/typové označení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all.cz/notebooky/lenovo-ideapad-720s-13ikb-81a8001mck?gclid=CjwKCAjw75HWBRAwEiwAdzefxLQg2pwTS8nor3DRXmm6-xXMcLE5P6RjSgUe85PIXNqx7uKcKTxPjxoCDh0QAvD_BwE" TargetMode="External"/><Relationship Id="rId18" Type="http://schemas.openxmlformats.org/officeDocument/2006/relationships/hyperlink" Target="https://www.hyperelektro.cz/hama-microsdhc-8gb-uhs-i-45mb-s-class-10-adapter/" TargetMode="External"/><Relationship Id="rId26" Type="http://schemas.openxmlformats.org/officeDocument/2006/relationships/hyperlink" Target="https://www.tonerpartner.cz/canon-originalni-ink-6443b006-cli-551xl-c-m-y-bk-photo-value-pack-cmyk-blistr-canon-pixma-ip7250-ip8750-ix6850-mg5450-mg5550-m-20575cz/?utm_campaign=zbozi&amp;utm_medium=product&amp;utm_source=zbozi.cz" TargetMode="External"/><Relationship Id="rId39" Type="http://schemas.openxmlformats.org/officeDocument/2006/relationships/hyperlink" Target="https://www.czc.cz/premiumcord-patch-cat6a-s-ftp-awg-26-7-5m-seda/186698/produkt" TargetMode="External"/><Relationship Id="rId3" Type="http://schemas.openxmlformats.org/officeDocument/2006/relationships/hyperlink" Target="https://www.tonerpartner.cz/hp-originalni-ink-cz130a-hp-711-cyan-29ml-hp-designjet-t120-t520-16144cz/?utm_campaign=zbozi&amp;utm_medium=product&amp;utm_source=zbozi.cz" TargetMode="External"/><Relationship Id="rId21" Type="http://schemas.openxmlformats.org/officeDocument/2006/relationships/hyperlink" Target="https://www.euronics.cz/inkoustova-napln-canon-cli-526-y-9ml-originalni-zluta-can4543b001/p193090/" TargetMode="External"/><Relationship Id="rId34" Type="http://schemas.openxmlformats.org/officeDocument/2006/relationships/hyperlink" Target="https://www.czc.cz/tp-link-ue330-usb-3-0/202661/produkt" TargetMode="External"/><Relationship Id="rId42" Type="http://schemas.openxmlformats.org/officeDocument/2006/relationships/hyperlink" Target="https://www.czc.cz/d-link-go-sw-8g/130265/produkt" TargetMode="External"/><Relationship Id="rId47" Type="http://schemas.openxmlformats.org/officeDocument/2006/relationships/hyperlink" Target="https://www.czc.cz/gogen-nabijecka-ach-201-c-2xusb-1-2-m-kabel-cerno-bila/186502/produkt" TargetMode="External"/><Relationship Id="rId50" Type="http://schemas.openxmlformats.org/officeDocument/2006/relationships/hyperlink" Target="https://www.alza.cz/corsair-voyager-32gb-d520124.htm" TargetMode="External"/><Relationship Id="rId7" Type="http://schemas.openxmlformats.org/officeDocument/2006/relationships/hyperlink" Target="https://www.vzrepro.cz/d.557485.html" TargetMode="External"/><Relationship Id="rId12" Type="http://schemas.openxmlformats.org/officeDocument/2006/relationships/hyperlink" Target="https://www.czc.cz/patona-baterie-pro-ntb-hp-elitebook-8530-5200mah-li-ion-14-8v-premium/220656/produkt?gclid=Cj0KCQjwof3cBRD9ARIsAP8x70PCEdPU1ewbL2QgmvnSZFbU1HHXR9EFCXAQ3x_xCNGjWn9ZarLXcQkaAkkcEALw_wcB" TargetMode="External"/><Relationship Id="rId17" Type="http://schemas.openxmlformats.org/officeDocument/2006/relationships/hyperlink" Target="https://www.mall.cz/notebooky-usb-prislusenstvi/trust-koncentrator-vecco-4-port-usb-2-0-mini-hub-14591-" TargetMode="External"/><Relationship Id="rId25" Type="http://schemas.openxmlformats.org/officeDocument/2006/relationships/hyperlink" Target="https://www.tonerpartner.cz/canon-originalni-ink-cli551c-xl-cyan-blistr-11ml-6444b004-high-capacity-canon-pixma-ip7250-mg5450-mg6350-15059cz/?utm_campaign=zbozi&amp;utm_medium=product&amp;utm_source=zbozi.cz" TargetMode="External"/><Relationship Id="rId33" Type="http://schemas.openxmlformats.org/officeDocument/2006/relationships/hyperlink" Target="https://www.czc.cz/i-tec-usb-3-0-metal-gigabit-ethernet-adapter-1x-usb-3-0-na-rj-45-led/214225/produkt" TargetMode="External"/><Relationship Id="rId38" Type="http://schemas.openxmlformats.org/officeDocument/2006/relationships/hyperlink" Target="https://www.czc.cz/premiumcord-patch-cat6a-s-ftp-awg-26-7-3m-seda/186697/produkt" TargetMode="External"/><Relationship Id="rId46" Type="http://schemas.openxmlformats.org/officeDocument/2006/relationships/hyperlink" Target="https://www.czc.cz/logitech-marathon-mouse-m705_3/78828/produkt" TargetMode="External"/><Relationship Id="rId2" Type="http://schemas.openxmlformats.org/officeDocument/2006/relationships/hyperlink" Target="https://www.ciglife.com/ddr3-hynix-2rx8-10600s-hmt351s6bfr8ch9-p-77012.html" TargetMode="External"/><Relationship Id="rId16" Type="http://schemas.openxmlformats.org/officeDocument/2006/relationships/hyperlink" Target="https://www.mall.cz/fototiskarny/canon-pixma-ts3150-2226c006?utm_source=zbozi.cz&amp;utm_medium=cse&amp;utm_campaign=EG&amp;utm_content=fototiskarny&amp;utm_term=1081616" TargetMode="External"/><Relationship Id="rId20" Type="http://schemas.openxmlformats.org/officeDocument/2006/relationships/hyperlink" Target="https://www.euronics.cz/inkoustova-napln-canon-cli-526c-9ml-originalni-modra-can4541b001/p193086/" TargetMode="External"/><Relationship Id="rId29" Type="http://schemas.openxmlformats.org/officeDocument/2006/relationships/hyperlink" Target="https://www.alza.cz/i-tec-usb-c-dual-display-mst-docking-station-d4828111.htm?o=17" TargetMode="External"/><Relationship Id="rId41" Type="http://schemas.openxmlformats.org/officeDocument/2006/relationships/hyperlink" Target="https://www.czc.cz/mikrotik-rb260gs/123327/produkt" TargetMode="External"/><Relationship Id="rId54" Type="http://schemas.openxmlformats.org/officeDocument/2006/relationships/table" Target="../tables/table1.xml"/><Relationship Id="rId1" Type="http://schemas.openxmlformats.org/officeDocument/2006/relationships/hyperlink" Target="https://www.s-toner.cz/alternativni-toner-za-canon-e30-pro-canon-fc100-fc120-fc200-fc210-fc330---kompatibilni" TargetMode="External"/><Relationship Id="rId6" Type="http://schemas.openxmlformats.org/officeDocument/2006/relationships/hyperlink" Target="https://www.mepap.cz/mikrotik-rbsxt-5ndr2-routerboard-2x16dbi-poe-p585313/" TargetMode="External"/><Relationship Id="rId11" Type="http://schemas.openxmlformats.org/officeDocument/2006/relationships/hyperlink" Target="https://www.bscom.cz/skener-canon-imageformula-dr-f120-9017b003_d454082/?utm_source=zbozi.cz&amp;utm_medium=cpc&amp;utm_campaign=Pocitace_Pocitacove-prislusenstvi_Skenery&amp;utm_term=Skener-Canon-imageFORMULA-DR-F120-(9017B003)&amp;utm_content=454082" TargetMode="External"/><Relationship Id="rId24" Type="http://schemas.openxmlformats.org/officeDocument/2006/relationships/hyperlink" Target="https://www.tonerpartner.cz/canon-originalni-ink-cli551y-xl-yellow-11ml-6446b001-high-capacity-canon-pixma-ip7250-mg5450-mg6350-mg7550-15082cz/?utm_campaign=zbozi&amp;utm_medium=product&amp;utm_source=zbozi.cz" TargetMode="External"/><Relationship Id="rId32" Type="http://schemas.openxmlformats.org/officeDocument/2006/relationships/hyperlink" Target="https://www.czc.cz/tp-link-tg-3468/113584/produkt" TargetMode="External"/><Relationship Id="rId37" Type="http://schemas.openxmlformats.org/officeDocument/2006/relationships/hyperlink" Target="https://www.czc.cz/premiumcord-patch-cat6a-s-ftp-awg-26-7-2m-seda/186696/produkt" TargetMode="External"/><Relationship Id="rId40" Type="http://schemas.openxmlformats.org/officeDocument/2006/relationships/hyperlink" Target="https://www.alza.cz/peak-design-cuff?dq=5095596" TargetMode="External"/><Relationship Id="rId45" Type="http://schemas.openxmlformats.org/officeDocument/2006/relationships/hyperlink" Target="https://www.czc.cz/logitech-k360-cz/91035/produkt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tonerpartner.cz/hp-originalni-ink-cz132a-hp-711-yellow-29ml-hp-designjet-t120-t520-16133cz/" TargetMode="External"/><Relationship Id="rId15" Type="http://schemas.openxmlformats.org/officeDocument/2006/relationships/hyperlink" Target="https://www.k24.cz/product/251467/ASUS_Blu_Ray_DVD_RW_Blu_ray_SBW_06D2X_U_BLK_G_AS_black_externi.html?utm_campaign=ASUS&amp;utm_medium=referral&amp;utm_source=zbozi.cz&amp;utm_term=251467" TargetMode="External"/><Relationship Id="rId23" Type="http://schemas.openxmlformats.org/officeDocument/2006/relationships/hyperlink" Target="https://www.tonerpartner.cz/canon-originalni-ink-cli551m-xl-magenta-11ml-6445b001-high-capacity-canon-pixma-ip7250-mg5450-mg6350-mg7550-15105cz/?utm_campaign=zbozi&amp;utm_medium=product&amp;utm_source=zbozi.cz" TargetMode="External"/><Relationship Id="rId28" Type="http://schemas.openxmlformats.org/officeDocument/2006/relationships/hyperlink" Target="https://www.alza.cz/hp-color-laserjet-pro-mfp-m281fdw-d5234430.htm" TargetMode="External"/><Relationship Id="rId36" Type="http://schemas.openxmlformats.org/officeDocument/2006/relationships/hyperlink" Target="https://www.czc.cz/premiumcord-patch-cat6a-s-ftp-awg-26-7-1m-seda/186695/produkt" TargetMode="External"/><Relationship Id="rId49" Type="http://schemas.openxmlformats.org/officeDocument/2006/relationships/hyperlink" Target="https://www.alza.cz/adata-hd700?dq=4421454&amp;o=18" TargetMode="External"/><Relationship Id="rId10" Type="http://schemas.openxmlformats.org/officeDocument/2006/relationships/hyperlink" Target="https://www.tisknulevne.cz/produkty/souprava-valce-hp-q3964a-cerna-azurova-purpurova-zluta-drum-kit.html?utm_source=zbozi&amp;utm_content=xmlfeed&amp;utm_campaign=zbozi&amp;utm_medium=cpc" TargetMode="External"/><Relationship Id="rId19" Type="http://schemas.openxmlformats.org/officeDocument/2006/relationships/hyperlink" Target="https://www.euronics.cz/inkoustova-napln-canon-cli-526m-9ml-originalni-cervena-can4542b001/p193089/" TargetMode="External"/><Relationship Id="rId31" Type="http://schemas.openxmlformats.org/officeDocument/2006/relationships/hyperlink" Target="https://www.czc.cz/tp-link-tl-wn725n/110670/produkt" TargetMode="External"/><Relationship Id="rId44" Type="http://schemas.openxmlformats.org/officeDocument/2006/relationships/hyperlink" Target="https://www.czc.cz/i-tec-usb-hub-charging-7-portu-2-nabijeci-port-usb-3-0-napajeci-adapter-cerny/211235/produkt" TargetMode="External"/><Relationship Id="rId52" Type="http://schemas.openxmlformats.org/officeDocument/2006/relationships/hyperlink" Target="https://www.czc.cz/port-designs-courchevel-batoh-na-17-3-notebook-a-10-1-tablet-cerno-cervena/214189/produkt" TargetMode="External"/><Relationship Id="rId4" Type="http://schemas.openxmlformats.org/officeDocument/2006/relationships/hyperlink" Target="https://www.tonerpartner.cz/hp-originalni-ink-cz131a-hp-711-magenta-29ml-hp-designjet-t120-t520-16132cz/" TargetMode="External"/><Relationship Id="rId9" Type="http://schemas.openxmlformats.org/officeDocument/2006/relationships/hyperlink" Target="https://www.tsbohemia.cz/varta-9v-200-mah-ready-2-use_d240498.html?utm_source=zbozi&amp;utm_medium=srovnavac" TargetMode="External"/><Relationship Id="rId14" Type="http://schemas.openxmlformats.org/officeDocument/2006/relationships/hyperlink" Target="https://www.mall.cz/notebooky-kancelarske/dell-vostro-15-3568-5736" TargetMode="External"/><Relationship Id="rId22" Type="http://schemas.openxmlformats.org/officeDocument/2006/relationships/hyperlink" Target="https://www.tonerpartner.cz/canon-originalni-ink-pgi525pgbk-black-340str-4529b001-canon-pixma-mg5150-5250-6150-8150-14973cz/?utm_campaign=zbozi&amp;utm_medium=product&amp;utm_source=zbozi.cz" TargetMode="External"/><Relationship Id="rId27" Type="http://schemas.openxmlformats.org/officeDocument/2006/relationships/hyperlink" Target="https://www.tonerpartner.cz/canon-originalni-ink-pgi-555pgbk-xxl-black-blistr-1000str-8049b003-canon-pixma-mx925-19013cz/?utm_campaign=zbozi&amp;utm_medium=product&amp;utm_source=zbozi.cz" TargetMode="External"/><Relationship Id="rId30" Type="http://schemas.openxmlformats.org/officeDocument/2006/relationships/hyperlink" Target="https://www.alza.cz/hp-envy-17?dq=5360970" TargetMode="External"/><Relationship Id="rId35" Type="http://schemas.openxmlformats.org/officeDocument/2006/relationships/hyperlink" Target="https://www.czc.cz/premiumcord-patch-cat6a-s-ftp-awg-26-7-0-5m-seda/135313/produkt" TargetMode="External"/><Relationship Id="rId43" Type="http://schemas.openxmlformats.org/officeDocument/2006/relationships/hyperlink" Target="https://www.czc.cz/yenkee-yhb-4341bk-hub-4x-usb-3-0-cerna/226512/produkt" TargetMode="External"/><Relationship Id="rId48" Type="http://schemas.openxmlformats.org/officeDocument/2006/relationships/hyperlink" Target="https://www.czc.cz/connect-it-wirez-steel-knight-micro-usb-usb-metallic-anthracite-1-m/216507/produkt" TargetMode="External"/><Relationship Id="rId8" Type="http://schemas.openxmlformats.org/officeDocument/2006/relationships/hyperlink" Target="https://www.vselektro.eu/alkalicka-baterie-9v/" TargetMode="External"/><Relationship Id="rId51" Type="http://schemas.openxmlformats.org/officeDocument/2006/relationships/hyperlink" Target="https://www.alza.cz/corsair-voyager-gt-128gb-d113293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workbookViewId="0">
      <selection activeCell="K3" sqref="K3"/>
    </sheetView>
  </sheetViews>
  <sheetFormatPr defaultRowHeight="15" x14ac:dyDescent="0.25"/>
  <cols>
    <col min="1" max="1" width="5.140625" customWidth="1"/>
    <col min="2" max="2" width="85.5703125" customWidth="1"/>
    <col min="3" max="3" width="5" style="6" customWidth="1"/>
    <col min="4" max="4" width="26" hidden="1" customWidth="1"/>
    <col min="5" max="5" width="30.28515625" hidden="1" customWidth="1"/>
    <col min="6" max="6" width="24" hidden="1" customWidth="1"/>
    <col min="7" max="7" width="11.5703125" hidden="1" customWidth="1"/>
    <col min="8" max="8" width="13.140625" hidden="1" customWidth="1"/>
    <col min="9" max="9" width="15" customWidth="1"/>
    <col min="10" max="10" width="14.140625" customWidth="1"/>
    <col min="11" max="11" width="57.140625" customWidth="1"/>
  </cols>
  <sheetData>
    <row r="1" spans="1:11" x14ac:dyDescent="0.25">
      <c r="A1" s="1" t="s">
        <v>6</v>
      </c>
      <c r="B1" s="6"/>
      <c r="C1"/>
    </row>
    <row r="2" spans="1:11" s="209" customFormat="1" ht="31.5" customHeight="1" x14ac:dyDescent="0.25">
      <c r="A2" s="209" t="s">
        <v>262</v>
      </c>
      <c r="B2" s="210" t="s">
        <v>0</v>
      </c>
      <c r="C2" s="209" t="s">
        <v>263</v>
      </c>
      <c r="D2" s="209" t="s">
        <v>3</v>
      </c>
      <c r="E2" s="209" t="s">
        <v>138</v>
      </c>
      <c r="F2" s="209" t="s">
        <v>10</v>
      </c>
      <c r="G2" s="209" t="s">
        <v>258</v>
      </c>
      <c r="H2" s="209" t="s">
        <v>259</v>
      </c>
      <c r="I2" s="209" t="s">
        <v>260</v>
      </c>
      <c r="J2" s="209" t="s">
        <v>261</v>
      </c>
      <c r="K2" s="210" t="s">
        <v>264</v>
      </c>
    </row>
    <row r="3" spans="1:11" x14ac:dyDescent="0.25">
      <c r="A3">
        <v>1</v>
      </c>
      <c r="B3" s="6" t="s">
        <v>28</v>
      </c>
      <c r="C3">
        <v>3</v>
      </c>
      <c r="D3" t="s">
        <v>25</v>
      </c>
      <c r="F3" s="5" t="s">
        <v>26</v>
      </c>
      <c r="G3" s="2">
        <v>35</v>
      </c>
      <c r="H3" s="2">
        <f t="shared" ref="H3:H34" si="0">G3*C3</f>
        <v>105</v>
      </c>
      <c r="J3">
        <f>Tabulka2[[#This Row],[Cena za jednotku]]*Tabulka2[[#This Row],[Ks]]</f>
        <v>0</v>
      </c>
    </row>
    <row r="4" spans="1:11" x14ac:dyDescent="0.25">
      <c r="A4" s="7">
        <v>2</v>
      </c>
      <c r="B4" s="6" t="s">
        <v>29</v>
      </c>
      <c r="C4">
        <v>6</v>
      </c>
      <c r="D4" t="s">
        <v>25</v>
      </c>
      <c r="F4" s="5" t="s">
        <v>27</v>
      </c>
      <c r="G4" s="2">
        <v>200</v>
      </c>
      <c r="H4" s="2">
        <f t="shared" si="0"/>
        <v>1200</v>
      </c>
      <c r="J4">
        <f>Tabulka2[[#This Row],[Cena za jednotku]]*Tabulka2[[#This Row],[Ks]]</f>
        <v>0</v>
      </c>
    </row>
    <row r="5" spans="1:11" x14ac:dyDescent="0.25">
      <c r="A5" s="7">
        <v>3</v>
      </c>
      <c r="B5" s="6" t="s">
        <v>37</v>
      </c>
      <c r="C5">
        <v>1</v>
      </c>
      <c r="D5" t="s">
        <v>35</v>
      </c>
      <c r="E5" t="s">
        <v>39</v>
      </c>
      <c r="F5" s="5" t="s">
        <v>38</v>
      </c>
      <c r="G5" s="2">
        <v>1300</v>
      </c>
      <c r="H5" s="2">
        <f t="shared" si="0"/>
        <v>1300</v>
      </c>
      <c r="J5">
        <f>Tabulka2[[#This Row],[Cena za jednotku]]*Tabulka2[[#This Row],[Ks]]</f>
        <v>0</v>
      </c>
    </row>
    <row r="6" spans="1:11" ht="30" x14ac:dyDescent="0.25">
      <c r="A6" s="7">
        <v>4</v>
      </c>
      <c r="B6" s="6" t="s">
        <v>254</v>
      </c>
      <c r="C6" s="93">
        <v>2</v>
      </c>
      <c r="D6" t="s">
        <v>229</v>
      </c>
      <c r="F6" s="5" t="s">
        <v>230</v>
      </c>
      <c r="G6" s="2">
        <v>700</v>
      </c>
      <c r="H6" s="2">
        <f t="shared" si="0"/>
        <v>1400</v>
      </c>
      <c r="J6">
        <f>Tabulka2[[#This Row],[Cena za jednotku]]*Tabulka2[[#This Row],[Ks]]</f>
        <v>0</v>
      </c>
    </row>
    <row r="7" spans="1:11" x14ac:dyDescent="0.25">
      <c r="A7" s="7">
        <v>5</v>
      </c>
      <c r="B7" s="6" t="s">
        <v>255</v>
      </c>
      <c r="C7" s="7">
        <v>2</v>
      </c>
      <c r="D7" t="s">
        <v>145</v>
      </c>
      <c r="F7" s="5" t="s">
        <v>155</v>
      </c>
      <c r="G7" s="2">
        <v>120</v>
      </c>
      <c r="H7" s="2">
        <f t="shared" si="0"/>
        <v>240</v>
      </c>
      <c r="J7">
        <f>Tabulka2[[#This Row],[Cena za jednotku]]*Tabulka2[[#This Row],[Ks]]</f>
        <v>0</v>
      </c>
    </row>
    <row r="8" spans="1:11" x14ac:dyDescent="0.25">
      <c r="A8" s="7">
        <v>6</v>
      </c>
      <c r="B8" s="6" t="s">
        <v>153</v>
      </c>
      <c r="C8" s="7">
        <v>5</v>
      </c>
      <c r="D8" t="s">
        <v>145</v>
      </c>
      <c r="F8" s="5" t="s">
        <v>159</v>
      </c>
      <c r="G8" s="2">
        <v>270</v>
      </c>
      <c r="H8" s="2">
        <f t="shared" si="0"/>
        <v>1350</v>
      </c>
      <c r="J8">
        <f>Tabulka2[[#This Row],[Cena za jednotku]]*Tabulka2[[#This Row],[Ks]]</f>
        <v>0</v>
      </c>
    </row>
    <row r="9" spans="1:11" x14ac:dyDescent="0.25">
      <c r="A9" s="7">
        <v>7</v>
      </c>
      <c r="B9" s="6" t="s">
        <v>154</v>
      </c>
      <c r="C9">
        <v>5</v>
      </c>
      <c r="D9" t="s">
        <v>145</v>
      </c>
      <c r="F9" s="5" t="s">
        <v>158</v>
      </c>
      <c r="G9" s="2">
        <v>250</v>
      </c>
      <c r="H9" s="2">
        <f t="shared" si="0"/>
        <v>1250</v>
      </c>
      <c r="J9">
        <f>Tabulka2[[#This Row],[Cena za jednotku]]*Tabulka2[[#This Row],[Ks]]</f>
        <v>0</v>
      </c>
    </row>
    <row r="10" spans="1:11" x14ac:dyDescent="0.25">
      <c r="A10" s="7">
        <v>8</v>
      </c>
      <c r="B10" s="6" t="s">
        <v>152</v>
      </c>
      <c r="C10">
        <v>5</v>
      </c>
      <c r="D10" t="s">
        <v>145</v>
      </c>
      <c r="F10" s="5" t="s">
        <v>160</v>
      </c>
      <c r="G10" s="2">
        <v>270</v>
      </c>
      <c r="H10" s="2">
        <f t="shared" si="0"/>
        <v>1350</v>
      </c>
      <c r="J10">
        <f>Tabulka2[[#This Row],[Cena za jednotku]]*Tabulka2[[#This Row],[Ks]]</f>
        <v>0</v>
      </c>
    </row>
    <row r="11" spans="1:11" x14ac:dyDescent="0.25">
      <c r="A11" s="7">
        <v>9</v>
      </c>
      <c r="B11" s="6" t="s">
        <v>147</v>
      </c>
      <c r="C11">
        <v>5</v>
      </c>
      <c r="D11" t="s">
        <v>145</v>
      </c>
      <c r="F11" s="5" t="s">
        <v>165</v>
      </c>
      <c r="G11" s="2">
        <v>1100</v>
      </c>
      <c r="H11" s="2">
        <f t="shared" si="0"/>
        <v>5500</v>
      </c>
      <c r="J11">
        <f>Tabulka2[[#This Row],[Cena za jednotku]]*Tabulka2[[#This Row],[Ks]]</f>
        <v>0</v>
      </c>
    </row>
    <row r="12" spans="1:11" x14ac:dyDescent="0.25">
      <c r="A12" s="7">
        <v>10</v>
      </c>
      <c r="B12" s="6" t="s">
        <v>149</v>
      </c>
      <c r="C12">
        <v>6</v>
      </c>
      <c r="D12" t="s">
        <v>145</v>
      </c>
      <c r="F12" s="5" t="s">
        <v>164</v>
      </c>
      <c r="G12" s="2">
        <v>360</v>
      </c>
      <c r="H12" s="2">
        <f t="shared" si="0"/>
        <v>2160</v>
      </c>
      <c r="J12">
        <f>Tabulka2[[#This Row],[Cena za jednotku]]*Tabulka2[[#This Row],[Ks]]</f>
        <v>0</v>
      </c>
    </row>
    <row r="13" spans="1:11" x14ac:dyDescent="0.25">
      <c r="A13" s="7">
        <v>11</v>
      </c>
      <c r="B13" s="6" t="s">
        <v>150</v>
      </c>
      <c r="C13">
        <v>6</v>
      </c>
      <c r="D13" t="s">
        <v>145</v>
      </c>
      <c r="E13" s="7"/>
      <c r="F13" s="5" t="s">
        <v>162</v>
      </c>
      <c r="G13" s="2">
        <v>290</v>
      </c>
      <c r="H13" s="2">
        <f t="shared" si="0"/>
        <v>1740</v>
      </c>
      <c r="J13">
        <f>Tabulka2[[#This Row],[Cena za jednotku]]*Tabulka2[[#This Row],[Ks]]</f>
        <v>0</v>
      </c>
    </row>
    <row r="14" spans="1:11" x14ac:dyDescent="0.25">
      <c r="A14" s="7">
        <v>12</v>
      </c>
      <c r="B14" s="6" t="s">
        <v>148</v>
      </c>
      <c r="C14">
        <v>6</v>
      </c>
      <c r="D14" t="s">
        <v>145</v>
      </c>
      <c r="F14" s="5" t="s">
        <v>163</v>
      </c>
      <c r="G14" s="2">
        <v>290</v>
      </c>
      <c r="H14" s="2">
        <f t="shared" si="0"/>
        <v>1740</v>
      </c>
      <c r="J14">
        <f>Tabulka2[[#This Row],[Cena za jednotku]]*Tabulka2[[#This Row],[Ks]]</f>
        <v>0</v>
      </c>
    </row>
    <row r="15" spans="1:11" x14ac:dyDescent="0.25">
      <c r="A15" s="7">
        <v>13</v>
      </c>
      <c r="B15" s="6" t="s">
        <v>151</v>
      </c>
      <c r="C15">
        <v>5</v>
      </c>
      <c r="D15" t="s">
        <v>145</v>
      </c>
      <c r="F15" s="5" t="s">
        <v>161</v>
      </c>
      <c r="G15" s="2">
        <v>280</v>
      </c>
      <c r="H15" s="2">
        <f t="shared" si="0"/>
        <v>1400</v>
      </c>
      <c r="J15">
        <f>Tabulka2[[#This Row],[Cena za jednotku]]*Tabulka2[[#This Row],[Ks]]</f>
        <v>0</v>
      </c>
    </row>
    <row r="16" spans="1:11" x14ac:dyDescent="0.25">
      <c r="A16" s="7">
        <v>14</v>
      </c>
      <c r="B16" s="6" t="s">
        <v>146</v>
      </c>
      <c r="C16">
        <v>6</v>
      </c>
      <c r="D16" t="s">
        <v>145</v>
      </c>
      <c r="E16" s="7"/>
      <c r="F16" s="5" t="s">
        <v>166</v>
      </c>
      <c r="G16" s="2">
        <v>485</v>
      </c>
      <c r="H16" s="2">
        <f t="shared" si="0"/>
        <v>2910</v>
      </c>
      <c r="J16">
        <f>Tabulka2[[#This Row],[Cena za jednotku]]*Tabulka2[[#This Row],[Ks]]</f>
        <v>0</v>
      </c>
    </row>
    <row r="17" spans="1:10" x14ac:dyDescent="0.25">
      <c r="A17" s="7">
        <v>15</v>
      </c>
      <c r="B17" s="6" t="s">
        <v>7</v>
      </c>
      <c r="C17" s="7">
        <v>6</v>
      </c>
      <c r="D17" s="7" t="s">
        <v>1</v>
      </c>
      <c r="E17" s="7"/>
      <c r="F17" s="5" t="s">
        <v>14</v>
      </c>
      <c r="G17" s="2">
        <v>530</v>
      </c>
      <c r="H17" s="2">
        <f t="shared" si="0"/>
        <v>3180</v>
      </c>
      <c r="J17">
        <f>Tabulka2[[#This Row],[Cena za jednotku]]*Tabulka2[[#This Row],[Ks]]</f>
        <v>0</v>
      </c>
    </row>
    <row r="18" spans="1:10" x14ac:dyDescent="0.25">
      <c r="A18" s="7">
        <v>16</v>
      </c>
      <c r="B18" s="6" t="s">
        <v>8</v>
      </c>
      <c r="C18" s="7">
        <v>6</v>
      </c>
      <c r="D18" s="7" t="s">
        <v>1</v>
      </c>
      <c r="E18" s="7"/>
      <c r="F18" s="5" t="s">
        <v>15</v>
      </c>
      <c r="G18" s="2">
        <v>530</v>
      </c>
      <c r="H18" s="2">
        <f t="shared" si="0"/>
        <v>3180</v>
      </c>
      <c r="J18">
        <f>Tabulka2[[#This Row],[Cena za jednotku]]*Tabulka2[[#This Row],[Ks]]</f>
        <v>0</v>
      </c>
    </row>
    <row r="19" spans="1:10" x14ac:dyDescent="0.25">
      <c r="A19" s="7">
        <v>17</v>
      </c>
      <c r="B19" s="6" t="s">
        <v>9</v>
      </c>
      <c r="C19" s="7">
        <v>6</v>
      </c>
      <c r="D19" s="7" t="s">
        <v>1</v>
      </c>
      <c r="E19" s="7"/>
      <c r="F19" s="5" t="s">
        <v>16</v>
      </c>
      <c r="G19" s="2">
        <v>530</v>
      </c>
      <c r="H19" s="2">
        <f t="shared" si="0"/>
        <v>3180</v>
      </c>
      <c r="J19">
        <f>Tabulka2[[#This Row],[Cena za jednotku]]*Tabulka2[[#This Row],[Ks]]</f>
        <v>0</v>
      </c>
    </row>
    <row r="20" spans="1:10" ht="60" x14ac:dyDescent="0.25">
      <c r="A20" s="7">
        <v>18</v>
      </c>
      <c r="B20" s="6" t="s">
        <v>203</v>
      </c>
      <c r="C20" s="7">
        <v>1</v>
      </c>
      <c r="D20" s="7" t="s">
        <v>170</v>
      </c>
      <c r="E20" s="7"/>
      <c r="F20" s="5" t="s">
        <v>172</v>
      </c>
      <c r="G20" s="2">
        <v>3500</v>
      </c>
      <c r="H20" s="2">
        <f t="shared" si="0"/>
        <v>3500</v>
      </c>
      <c r="J20">
        <f>Tabulka2[[#This Row],[Cena za jednotku]]*Tabulka2[[#This Row],[Ks]]</f>
        <v>0</v>
      </c>
    </row>
    <row r="21" spans="1:10" x14ac:dyDescent="0.25">
      <c r="A21" s="7">
        <v>19</v>
      </c>
      <c r="B21" s="6" t="s">
        <v>169</v>
      </c>
      <c r="C21" s="7">
        <v>2</v>
      </c>
      <c r="D21" s="7" t="s">
        <v>168</v>
      </c>
      <c r="E21" s="7"/>
      <c r="F21" s="5" t="s">
        <v>238</v>
      </c>
      <c r="G21" s="2">
        <v>200</v>
      </c>
      <c r="H21" s="2">
        <f t="shared" si="0"/>
        <v>400</v>
      </c>
      <c r="J21">
        <f>Tabulka2[[#This Row],[Cena za jednotku]]*Tabulka2[[#This Row],[Ks]]</f>
        <v>0</v>
      </c>
    </row>
    <row r="22" spans="1:10" x14ac:dyDescent="0.25">
      <c r="A22" s="7">
        <v>20</v>
      </c>
      <c r="B22" s="6" t="s">
        <v>141</v>
      </c>
      <c r="C22" s="7">
        <v>1</v>
      </c>
      <c r="D22" s="7" t="s">
        <v>140</v>
      </c>
      <c r="E22" s="7"/>
      <c r="F22" s="5" t="s">
        <v>142</v>
      </c>
      <c r="G22" s="2">
        <v>1900</v>
      </c>
      <c r="H22" s="2">
        <f t="shared" si="0"/>
        <v>1900</v>
      </c>
      <c r="J22">
        <f>Tabulka2[[#This Row],[Cena za jednotku]]*Tabulka2[[#This Row],[Ks]]</f>
        <v>0</v>
      </c>
    </row>
    <row r="23" spans="1:10" x14ac:dyDescent="0.25">
      <c r="A23" s="7">
        <v>21</v>
      </c>
      <c r="B23" s="6" t="s">
        <v>236</v>
      </c>
      <c r="C23" s="7">
        <v>5</v>
      </c>
      <c r="D23" s="7" t="s">
        <v>168</v>
      </c>
      <c r="E23" s="7"/>
      <c r="F23" s="5" t="s">
        <v>237</v>
      </c>
      <c r="G23" s="2">
        <v>2000</v>
      </c>
      <c r="H23" s="2">
        <f t="shared" si="0"/>
        <v>10000</v>
      </c>
      <c r="J23">
        <f>Tabulka2[[#This Row],[Cena za jednotku]]*Tabulka2[[#This Row],[Ks]]</f>
        <v>0</v>
      </c>
    </row>
    <row r="24" spans="1:10" ht="30" x14ac:dyDescent="0.25">
      <c r="A24" s="7">
        <v>22</v>
      </c>
      <c r="B24" s="6" t="s">
        <v>231</v>
      </c>
      <c r="C24" s="7">
        <v>1</v>
      </c>
      <c r="D24" s="7" t="s">
        <v>174</v>
      </c>
      <c r="E24" s="7"/>
      <c r="F24" s="5" t="s">
        <v>181</v>
      </c>
      <c r="G24" s="2">
        <v>500</v>
      </c>
      <c r="H24" s="2">
        <f t="shared" si="0"/>
        <v>500</v>
      </c>
      <c r="J24">
        <f>Tabulka2[[#This Row],[Cena za jednotku]]*Tabulka2[[#This Row],[Ks]]</f>
        <v>0</v>
      </c>
    </row>
    <row r="25" spans="1:10" x14ac:dyDescent="0.25">
      <c r="A25" s="7">
        <v>23</v>
      </c>
      <c r="B25" s="6" t="s">
        <v>241</v>
      </c>
      <c r="C25" s="7">
        <v>5</v>
      </c>
      <c r="D25" s="7" t="s">
        <v>168</v>
      </c>
      <c r="E25" s="7"/>
      <c r="F25" s="5" t="s">
        <v>242</v>
      </c>
      <c r="G25" s="2">
        <v>1800</v>
      </c>
      <c r="H25" s="2">
        <f t="shared" si="0"/>
        <v>9000</v>
      </c>
      <c r="J25">
        <f>Tabulka2[[#This Row],[Cena za jednotku]]*Tabulka2[[#This Row],[Ks]]</f>
        <v>0</v>
      </c>
    </row>
    <row r="26" spans="1:10" x14ac:dyDescent="0.25">
      <c r="A26" s="7">
        <v>24</v>
      </c>
      <c r="B26" s="6" t="s">
        <v>239</v>
      </c>
      <c r="C26" s="7">
        <v>5</v>
      </c>
      <c r="D26" s="7" t="s">
        <v>168</v>
      </c>
      <c r="E26" s="7"/>
      <c r="F26" s="5" t="s">
        <v>240</v>
      </c>
      <c r="G26" s="2">
        <v>500</v>
      </c>
      <c r="H26" s="2">
        <f t="shared" si="0"/>
        <v>2500</v>
      </c>
      <c r="J26">
        <f>Tabulka2[[#This Row],[Cena za jednotku]]*Tabulka2[[#This Row],[Ks]]</f>
        <v>0</v>
      </c>
    </row>
    <row r="27" spans="1:10" x14ac:dyDescent="0.25">
      <c r="A27" s="7">
        <v>25</v>
      </c>
      <c r="B27" s="6" t="s">
        <v>177</v>
      </c>
      <c r="C27" s="7">
        <v>1</v>
      </c>
      <c r="D27" s="7" t="s">
        <v>174</v>
      </c>
      <c r="E27" s="7"/>
      <c r="F27" s="5" t="s">
        <v>178</v>
      </c>
      <c r="G27" s="2">
        <v>250</v>
      </c>
      <c r="H27" s="2">
        <f t="shared" si="0"/>
        <v>250</v>
      </c>
      <c r="J27">
        <f>Tabulka2[[#This Row],[Cena za jednotku]]*Tabulka2[[#This Row],[Ks]]</f>
        <v>0</v>
      </c>
    </row>
    <row r="28" spans="1:10" x14ac:dyDescent="0.25">
      <c r="A28" s="7">
        <v>26</v>
      </c>
      <c r="B28" s="6" t="s">
        <v>201</v>
      </c>
      <c r="C28" s="93">
        <v>3</v>
      </c>
      <c r="D28" s="7" t="s">
        <v>174</v>
      </c>
      <c r="E28" s="7"/>
      <c r="F28" s="5" t="s">
        <v>202</v>
      </c>
      <c r="G28" s="2">
        <v>206</v>
      </c>
      <c r="H28" s="2">
        <f t="shared" si="0"/>
        <v>618</v>
      </c>
      <c r="J28">
        <f>Tabulka2[[#This Row],[Cena za jednotku]]*Tabulka2[[#This Row],[Ks]]</f>
        <v>0</v>
      </c>
    </row>
    <row r="29" spans="1:10" ht="30" x14ac:dyDescent="0.25">
      <c r="A29" s="7">
        <v>27</v>
      </c>
      <c r="B29" s="6" t="s">
        <v>247</v>
      </c>
      <c r="C29" s="93">
        <v>2</v>
      </c>
      <c r="D29" s="7" t="s">
        <v>245</v>
      </c>
      <c r="E29" s="7"/>
      <c r="F29" s="5" t="s">
        <v>198</v>
      </c>
      <c r="G29" s="2">
        <v>830</v>
      </c>
      <c r="H29" s="2">
        <f t="shared" si="0"/>
        <v>1660</v>
      </c>
      <c r="J29">
        <f>Tabulka2[[#This Row],[Cena za jednotku]]*Tabulka2[[#This Row],[Ks]]</f>
        <v>0</v>
      </c>
    </row>
    <row r="30" spans="1:10" x14ac:dyDescent="0.25">
      <c r="A30" s="7">
        <v>28</v>
      </c>
      <c r="B30" s="6" t="s">
        <v>249</v>
      </c>
      <c r="C30" s="7">
        <v>2</v>
      </c>
      <c r="D30" s="136" t="s">
        <v>25</v>
      </c>
      <c r="E30" s="7"/>
      <c r="F30" s="5" t="s">
        <v>248</v>
      </c>
      <c r="G30" s="2">
        <v>850</v>
      </c>
      <c r="H30" s="2">
        <f t="shared" si="0"/>
        <v>1700</v>
      </c>
      <c r="J30">
        <f>Tabulka2[[#This Row],[Cena za jednotku]]*Tabulka2[[#This Row],[Ks]]</f>
        <v>0</v>
      </c>
    </row>
    <row r="31" spans="1:10" x14ac:dyDescent="0.25">
      <c r="A31" s="7">
        <v>29</v>
      </c>
      <c r="B31" s="6" t="s">
        <v>252</v>
      </c>
      <c r="C31" s="7">
        <v>2</v>
      </c>
      <c r="D31" s="136" t="s">
        <v>250</v>
      </c>
      <c r="E31" s="7"/>
      <c r="F31" s="5" t="s">
        <v>251</v>
      </c>
      <c r="G31" s="2">
        <v>1300</v>
      </c>
      <c r="H31" s="2">
        <f t="shared" si="0"/>
        <v>2600</v>
      </c>
      <c r="J31">
        <f>Tabulka2[[#This Row],[Cena za jednotku]]*Tabulka2[[#This Row],[Ks]]</f>
        <v>0</v>
      </c>
    </row>
    <row r="32" spans="1:10" x14ac:dyDescent="0.25">
      <c r="A32" s="7">
        <v>30</v>
      </c>
      <c r="B32" s="6" t="s">
        <v>246</v>
      </c>
      <c r="C32" s="93">
        <v>5</v>
      </c>
      <c r="D32" s="7" t="s">
        <v>243</v>
      </c>
      <c r="E32" s="7"/>
      <c r="F32" s="5" t="s">
        <v>244</v>
      </c>
      <c r="G32" s="2">
        <v>800</v>
      </c>
      <c r="H32" s="2">
        <f t="shared" si="0"/>
        <v>4000</v>
      </c>
      <c r="J32">
        <f>Tabulka2[[#This Row],[Cena za jednotku]]*Tabulka2[[#This Row],[Ks]]</f>
        <v>0</v>
      </c>
    </row>
    <row r="33" spans="1:10" x14ac:dyDescent="0.25">
      <c r="A33" s="7">
        <v>31</v>
      </c>
      <c r="B33" s="6" t="s">
        <v>199</v>
      </c>
      <c r="C33" s="93">
        <v>1</v>
      </c>
      <c r="D33" s="7" t="s">
        <v>174</v>
      </c>
      <c r="E33" s="7"/>
      <c r="F33" s="5" t="s">
        <v>200</v>
      </c>
      <c r="G33" s="2">
        <v>230</v>
      </c>
      <c r="H33" s="2">
        <f t="shared" si="0"/>
        <v>230</v>
      </c>
      <c r="J33">
        <f>Tabulka2[[#This Row],[Cena za jednotku]]*Tabulka2[[#This Row],[Ks]]</f>
        <v>0</v>
      </c>
    </row>
    <row r="34" spans="1:10" x14ac:dyDescent="0.25">
      <c r="A34" s="7">
        <v>32</v>
      </c>
      <c r="B34" s="6" t="s">
        <v>233</v>
      </c>
      <c r="C34" s="7">
        <v>1</v>
      </c>
      <c r="D34" s="7" t="s">
        <v>40</v>
      </c>
      <c r="E34" s="7" t="s">
        <v>137</v>
      </c>
      <c r="F34" s="5" t="s">
        <v>134</v>
      </c>
      <c r="G34" s="2">
        <v>25000</v>
      </c>
      <c r="H34" s="2">
        <f t="shared" si="0"/>
        <v>25000</v>
      </c>
      <c r="J34">
        <f>Tabulka2[[#This Row],[Cena za jednotku]]*Tabulka2[[#This Row],[Ks]]</f>
        <v>0</v>
      </c>
    </row>
    <row r="35" spans="1:10" x14ac:dyDescent="0.25">
      <c r="A35" s="7">
        <v>33</v>
      </c>
      <c r="B35" s="6" t="s">
        <v>234</v>
      </c>
      <c r="C35" s="7">
        <v>1</v>
      </c>
      <c r="D35" s="7" t="s">
        <v>135</v>
      </c>
      <c r="E35" s="7" t="s">
        <v>137</v>
      </c>
      <c r="F35" s="5" t="s">
        <v>136</v>
      </c>
      <c r="G35" s="2">
        <v>14000</v>
      </c>
      <c r="H35" s="2">
        <f t="shared" ref="H35:H57" si="1">G35*C35</f>
        <v>14000</v>
      </c>
      <c r="J35">
        <f>Tabulka2[[#This Row],[Cena za jednotku]]*Tabulka2[[#This Row],[Ks]]</f>
        <v>0</v>
      </c>
    </row>
    <row r="36" spans="1:10" x14ac:dyDescent="0.25">
      <c r="A36" s="7">
        <v>34</v>
      </c>
      <c r="B36" s="6" t="s">
        <v>232</v>
      </c>
      <c r="C36" s="7">
        <v>1</v>
      </c>
      <c r="D36" s="7" t="s">
        <v>171</v>
      </c>
      <c r="E36" s="7"/>
      <c r="F36" s="5" t="s">
        <v>173</v>
      </c>
      <c r="G36" s="2">
        <v>33000</v>
      </c>
      <c r="H36" s="2">
        <f t="shared" si="1"/>
        <v>33000</v>
      </c>
      <c r="J36">
        <f>Tabulka2[[#This Row],[Cena za jednotku]]*Tabulka2[[#This Row],[Ks]]</f>
        <v>0</v>
      </c>
    </row>
    <row r="37" spans="1:10" x14ac:dyDescent="0.25">
      <c r="A37" s="7">
        <v>35</v>
      </c>
      <c r="B37" s="6" t="s">
        <v>4</v>
      </c>
      <c r="C37" s="7">
        <v>2</v>
      </c>
      <c r="D37" s="7" t="s">
        <v>5</v>
      </c>
      <c r="E37" s="7" t="s">
        <v>12</v>
      </c>
      <c r="F37" s="5" t="s">
        <v>13</v>
      </c>
      <c r="G37" s="2">
        <v>1100</v>
      </c>
      <c r="H37" s="2">
        <f t="shared" si="1"/>
        <v>2200</v>
      </c>
      <c r="J37">
        <f>Tabulka2[[#This Row],[Cena za jednotku]]*Tabulka2[[#This Row],[Ks]]</f>
        <v>0</v>
      </c>
    </row>
    <row r="38" spans="1:10" x14ac:dyDescent="0.25">
      <c r="A38" s="7">
        <v>36</v>
      </c>
      <c r="B38" s="6" t="s">
        <v>156</v>
      </c>
      <c r="C38" s="7">
        <v>6</v>
      </c>
      <c r="D38" s="7" t="s">
        <v>145</v>
      </c>
      <c r="E38" s="7"/>
      <c r="F38" s="5" t="s">
        <v>157</v>
      </c>
      <c r="G38" s="2">
        <v>124</v>
      </c>
      <c r="H38" s="2">
        <f t="shared" si="1"/>
        <v>744</v>
      </c>
      <c r="J38">
        <f>Tabulka2[[#This Row],[Cena za jednotku]]*Tabulka2[[#This Row],[Ks]]</f>
        <v>0</v>
      </c>
    </row>
    <row r="39" spans="1:10" ht="30" x14ac:dyDescent="0.25">
      <c r="A39" s="7">
        <v>37</v>
      </c>
      <c r="B39" s="6" t="s">
        <v>192</v>
      </c>
      <c r="C39" s="7">
        <v>1</v>
      </c>
      <c r="D39" s="7" t="s">
        <v>174</v>
      </c>
      <c r="E39" s="7"/>
      <c r="F39" s="5" t="s">
        <v>193</v>
      </c>
      <c r="G39" s="2">
        <v>660</v>
      </c>
      <c r="H39" s="2">
        <f t="shared" si="1"/>
        <v>660</v>
      </c>
      <c r="J39">
        <f>Tabulka2[[#This Row],[Cena za jednotku]]*Tabulka2[[#This Row],[Ks]]</f>
        <v>0</v>
      </c>
    </row>
    <row r="40" spans="1:10" x14ac:dyDescent="0.25">
      <c r="A40" s="7">
        <v>38</v>
      </c>
      <c r="B40" s="6" t="s">
        <v>235</v>
      </c>
      <c r="C40" s="7">
        <v>2</v>
      </c>
      <c r="D40" s="7" t="s">
        <v>2</v>
      </c>
      <c r="E40" s="7" t="s">
        <v>139</v>
      </c>
      <c r="F40" s="5" t="s">
        <v>11</v>
      </c>
      <c r="G40" s="2">
        <v>1172</v>
      </c>
      <c r="H40" s="2">
        <f t="shared" si="1"/>
        <v>2344</v>
      </c>
      <c r="J40">
        <f>Tabulka2[[#This Row],[Cena za jednotku]]*Tabulka2[[#This Row],[Ks]]</f>
        <v>0</v>
      </c>
    </row>
    <row r="41" spans="1:10" ht="75" x14ac:dyDescent="0.25">
      <c r="A41" s="7">
        <v>39</v>
      </c>
      <c r="B41" s="6" t="s">
        <v>256</v>
      </c>
      <c r="C41" s="7">
        <v>1</v>
      </c>
      <c r="D41" s="7" t="s">
        <v>36</v>
      </c>
      <c r="E41" s="6"/>
      <c r="F41" s="5" t="s">
        <v>34</v>
      </c>
      <c r="G41" s="2">
        <v>8000</v>
      </c>
      <c r="H41" s="2">
        <f t="shared" si="1"/>
        <v>8000</v>
      </c>
      <c r="J41">
        <f>Tabulka2[[#This Row],[Cena za jednotku]]*Tabulka2[[#This Row],[Ks]]</f>
        <v>0</v>
      </c>
    </row>
    <row r="42" spans="1:10" x14ac:dyDescent="0.25">
      <c r="A42" s="7">
        <v>40</v>
      </c>
      <c r="B42" s="6" t="s">
        <v>182</v>
      </c>
      <c r="C42" s="7">
        <v>10</v>
      </c>
      <c r="D42" s="7" t="s">
        <v>174</v>
      </c>
      <c r="E42" s="7"/>
      <c r="F42" s="5" t="s">
        <v>183</v>
      </c>
      <c r="G42" s="2">
        <v>40</v>
      </c>
      <c r="H42" s="2">
        <f t="shared" si="1"/>
        <v>400</v>
      </c>
      <c r="J42">
        <f>Tabulka2[[#This Row],[Cena za jednotku]]*Tabulka2[[#This Row],[Ks]]</f>
        <v>0</v>
      </c>
    </row>
    <row r="43" spans="1:10" x14ac:dyDescent="0.25">
      <c r="A43" s="7">
        <v>41</v>
      </c>
      <c r="B43" s="6" t="s">
        <v>184</v>
      </c>
      <c r="C43" s="7">
        <v>10</v>
      </c>
      <c r="D43" s="7" t="s">
        <v>174</v>
      </c>
      <c r="E43" s="7"/>
      <c r="F43" s="5" t="s">
        <v>185</v>
      </c>
      <c r="G43" s="2">
        <v>60</v>
      </c>
      <c r="H43" s="2">
        <f t="shared" si="1"/>
        <v>600</v>
      </c>
      <c r="J43">
        <f>Tabulka2[[#This Row],[Cena za jednotku]]*Tabulka2[[#This Row],[Ks]]</f>
        <v>0</v>
      </c>
    </row>
    <row r="44" spans="1:10" x14ac:dyDescent="0.25">
      <c r="A44" s="7">
        <v>42</v>
      </c>
      <c r="B44" s="6" t="s">
        <v>186</v>
      </c>
      <c r="C44" s="7">
        <v>10</v>
      </c>
      <c r="D44" s="7" t="s">
        <v>174</v>
      </c>
      <c r="E44" s="7"/>
      <c r="F44" s="5" t="s">
        <v>187</v>
      </c>
      <c r="G44" s="2">
        <v>80</v>
      </c>
      <c r="H44" s="2">
        <f t="shared" si="1"/>
        <v>800</v>
      </c>
      <c r="J44">
        <f>Tabulka2[[#This Row],[Cena za jednotku]]*Tabulka2[[#This Row],[Ks]]</f>
        <v>0</v>
      </c>
    </row>
    <row r="45" spans="1:10" x14ac:dyDescent="0.25">
      <c r="A45" s="7">
        <v>43</v>
      </c>
      <c r="B45" s="6" t="s">
        <v>188</v>
      </c>
      <c r="C45" s="7">
        <v>10</v>
      </c>
      <c r="D45" s="7" t="s">
        <v>174</v>
      </c>
      <c r="E45" s="7"/>
      <c r="F45" s="5" t="s">
        <v>190</v>
      </c>
      <c r="G45" s="2">
        <v>85</v>
      </c>
      <c r="H45" s="2">
        <f t="shared" si="1"/>
        <v>850</v>
      </c>
      <c r="J45">
        <f>Tabulka2[[#This Row],[Cena za jednotku]]*Tabulka2[[#This Row],[Ks]]</f>
        <v>0</v>
      </c>
    </row>
    <row r="46" spans="1:10" x14ac:dyDescent="0.25">
      <c r="A46" s="7">
        <v>44</v>
      </c>
      <c r="B46" s="6" t="s">
        <v>189</v>
      </c>
      <c r="C46" s="7">
        <v>10</v>
      </c>
      <c r="D46" s="7" t="s">
        <v>174</v>
      </c>
      <c r="E46" s="7"/>
      <c r="F46" s="5" t="s">
        <v>191</v>
      </c>
      <c r="G46" s="2">
        <v>125</v>
      </c>
      <c r="H46" s="2">
        <f t="shared" si="1"/>
        <v>1250</v>
      </c>
      <c r="J46">
        <f>Tabulka2[[#This Row],[Cena za jednotku]]*Tabulka2[[#This Row],[Ks]]</f>
        <v>0</v>
      </c>
    </row>
    <row r="47" spans="1:10" x14ac:dyDescent="0.25">
      <c r="A47" s="7">
        <v>45</v>
      </c>
      <c r="B47" s="6" t="s">
        <v>225</v>
      </c>
      <c r="C47" s="7">
        <v>1</v>
      </c>
      <c r="D47" s="7" t="s">
        <v>174</v>
      </c>
      <c r="E47" s="7"/>
      <c r="F47" s="5" t="s">
        <v>195</v>
      </c>
      <c r="G47" s="2">
        <v>450</v>
      </c>
      <c r="H47" s="2">
        <f t="shared" si="1"/>
        <v>450</v>
      </c>
      <c r="J47">
        <f>Tabulka2[[#This Row],[Cena za jednotku]]*Tabulka2[[#This Row],[Ks]]</f>
        <v>0</v>
      </c>
    </row>
    <row r="48" spans="1:10" ht="30" x14ac:dyDescent="0.25">
      <c r="A48" s="7">
        <v>46</v>
      </c>
      <c r="B48" s="6" t="s">
        <v>226</v>
      </c>
      <c r="C48" s="7">
        <v>1</v>
      </c>
      <c r="D48" s="7" t="s">
        <v>174</v>
      </c>
      <c r="E48" s="7"/>
      <c r="F48" s="5" t="s">
        <v>194</v>
      </c>
      <c r="G48" s="2">
        <v>750</v>
      </c>
      <c r="H48" s="2">
        <f t="shared" si="1"/>
        <v>750</v>
      </c>
      <c r="J48">
        <f>Tabulka2[[#This Row],[Cena za jednotku]]*Tabulka2[[#This Row],[Ks]]</f>
        <v>0</v>
      </c>
    </row>
    <row r="49" spans="1:10" ht="30" x14ac:dyDescent="0.25">
      <c r="A49" s="7">
        <v>47</v>
      </c>
      <c r="B49" s="6" t="s">
        <v>205</v>
      </c>
      <c r="C49" s="135">
        <v>1</v>
      </c>
      <c r="D49" s="7" t="s">
        <v>143</v>
      </c>
      <c r="E49" s="7"/>
      <c r="F49" s="5" t="s">
        <v>144</v>
      </c>
      <c r="G49" s="2">
        <v>1300</v>
      </c>
      <c r="H49" s="2">
        <f t="shared" si="1"/>
        <v>1300</v>
      </c>
      <c r="J49">
        <f>Tabulka2[[#This Row],[Cena za jednotku]]*Tabulka2[[#This Row],[Ks]]</f>
        <v>0</v>
      </c>
    </row>
    <row r="50" spans="1:10" ht="75" x14ac:dyDescent="0.25">
      <c r="A50" s="7">
        <v>48</v>
      </c>
      <c r="B50" s="6" t="s">
        <v>206</v>
      </c>
      <c r="C50" s="7">
        <v>1</v>
      </c>
      <c r="D50" s="7" t="s">
        <v>167</v>
      </c>
      <c r="E50" s="7"/>
      <c r="F50" s="5" t="s">
        <v>204</v>
      </c>
      <c r="G50" s="2">
        <v>6600</v>
      </c>
      <c r="H50" s="2">
        <f t="shared" si="1"/>
        <v>6600</v>
      </c>
      <c r="J50">
        <f>Tabulka2[[#This Row],[Cena za jednotku]]*Tabulka2[[#This Row],[Ks]]</f>
        <v>0</v>
      </c>
    </row>
    <row r="51" spans="1:10" x14ac:dyDescent="0.25">
      <c r="A51" s="7">
        <v>49</v>
      </c>
      <c r="B51" s="6" t="s">
        <v>31</v>
      </c>
      <c r="C51" s="137">
        <v>1</v>
      </c>
      <c r="D51" s="7" t="s">
        <v>30</v>
      </c>
      <c r="E51" s="7" t="s">
        <v>33</v>
      </c>
      <c r="F51" s="5" t="s">
        <v>32</v>
      </c>
      <c r="G51" s="2">
        <v>3800</v>
      </c>
      <c r="H51" s="2">
        <f t="shared" si="1"/>
        <v>3800</v>
      </c>
      <c r="J51">
        <f>Tabulka2[[#This Row],[Cena za jednotku]]*Tabulka2[[#This Row],[Ks]]</f>
        <v>0</v>
      </c>
    </row>
    <row r="52" spans="1:10" x14ac:dyDescent="0.25">
      <c r="A52" s="7">
        <v>50</v>
      </c>
      <c r="B52" s="6" t="s">
        <v>19</v>
      </c>
      <c r="C52" s="7">
        <v>2</v>
      </c>
      <c r="D52" s="7" t="s">
        <v>18</v>
      </c>
      <c r="E52" s="7" t="s">
        <v>20</v>
      </c>
      <c r="F52" s="5" t="s">
        <v>21</v>
      </c>
      <c r="G52" s="2">
        <v>570</v>
      </c>
      <c r="H52" s="2">
        <f t="shared" si="1"/>
        <v>1140</v>
      </c>
      <c r="J52">
        <f>Tabulka2[[#This Row],[Cena za jednotku]]*Tabulka2[[#This Row],[Ks]]</f>
        <v>0</v>
      </c>
    </row>
    <row r="53" spans="1:10" x14ac:dyDescent="0.25">
      <c r="A53" s="7">
        <v>51</v>
      </c>
      <c r="B53" s="6" t="s">
        <v>23</v>
      </c>
      <c r="C53" s="7">
        <v>2</v>
      </c>
      <c r="D53" s="7" t="s">
        <v>22</v>
      </c>
      <c r="E53" s="7"/>
      <c r="F53" s="5" t="s">
        <v>24</v>
      </c>
      <c r="G53" s="2">
        <v>1300</v>
      </c>
      <c r="H53" s="2">
        <f t="shared" si="1"/>
        <v>2600</v>
      </c>
      <c r="J53">
        <f>Tabulka2[[#This Row],[Cena za jednotku]]*Tabulka2[[#This Row],[Ks]]</f>
        <v>0</v>
      </c>
    </row>
    <row r="54" spans="1:10" ht="30" x14ac:dyDescent="0.25">
      <c r="A54" s="7">
        <v>52</v>
      </c>
      <c r="B54" s="6" t="s">
        <v>228</v>
      </c>
      <c r="C54" s="93">
        <v>2</v>
      </c>
      <c r="D54" s="7" t="s">
        <v>257</v>
      </c>
      <c r="E54" s="7"/>
      <c r="F54" s="5" t="s">
        <v>196</v>
      </c>
      <c r="G54" s="2">
        <v>270</v>
      </c>
      <c r="H54" s="2">
        <f t="shared" si="1"/>
        <v>540</v>
      </c>
      <c r="J54">
        <f>Tabulka2[[#This Row],[Cena za jednotku]]*Tabulka2[[#This Row],[Ks]]</f>
        <v>0</v>
      </c>
    </row>
    <row r="55" spans="1:10" s="7" customFormat="1" ht="30" x14ac:dyDescent="0.25">
      <c r="A55" s="7">
        <v>53</v>
      </c>
      <c r="B55" s="6" t="s">
        <v>227</v>
      </c>
      <c r="C55" s="93">
        <v>2</v>
      </c>
      <c r="D55" s="7" t="s">
        <v>257</v>
      </c>
      <c r="F55" s="5" t="s">
        <v>197</v>
      </c>
      <c r="G55" s="2">
        <v>580</v>
      </c>
      <c r="H55" s="2">
        <f t="shared" si="1"/>
        <v>1160</v>
      </c>
      <c r="J55" s="7">
        <f>Tabulka2[[#This Row],[Cena za jednotku]]*Tabulka2[[#This Row],[Ks]]</f>
        <v>0</v>
      </c>
    </row>
    <row r="56" spans="1:10" x14ac:dyDescent="0.25">
      <c r="A56" s="7">
        <v>54</v>
      </c>
      <c r="B56" s="6" t="s">
        <v>179</v>
      </c>
      <c r="C56" s="7">
        <v>2</v>
      </c>
      <c r="D56" s="7" t="s">
        <v>257</v>
      </c>
      <c r="E56" s="7"/>
      <c r="F56" s="5" t="s">
        <v>180</v>
      </c>
      <c r="G56" s="2">
        <v>350</v>
      </c>
      <c r="H56" s="2">
        <f t="shared" si="1"/>
        <v>700</v>
      </c>
      <c r="J56">
        <f>Tabulka2[[#This Row],[Cena za jednotku]]*Tabulka2[[#This Row],[Ks]]</f>
        <v>0</v>
      </c>
    </row>
    <row r="57" spans="1:10" x14ac:dyDescent="0.25">
      <c r="A57" s="7">
        <v>55</v>
      </c>
      <c r="B57" s="6" t="s">
        <v>175</v>
      </c>
      <c r="C57" s="7">
        <v>1</v>
      </c>
      <c r="D57" s="7" t="s">
        <v>174</v>
      </c>
      <c r="E57" s="7"/>
      <c r="F57" s="5" t="s">
        <v>176</v>
      </c>
      <c r="G57" s="2">
        <v>150</v>
      </c>
      <c r="H57" s="2">
        <f t="shared" si="1"/>
        <v>150</v>
      </c>
      <c r="I57" s="4"/>
      <c r="J57">
        <f>Tabulka2[[#This Row],[Cena za jednotku]]*Tabulka2[[#This Row],[Ks]]</f>
        <v>0</v>
      </c>
    </row>
    <row r="58" spans="1:10" x14ac:dyDescent="0.25">
      <c r="A58" s="7" t="s">
        <v>17</v>
      </c>
      <c r="B58" s="6"/>
      <c r="C58" s="7"/>
      <c r="D58" s="136"/>
      <c r="E58" s="7"/>
      <c r="H58" s="2">
        <f>SUBTOTAL(109,Tabulka2[oč. cena bez DPH])</f>
        <v>181081</v>
      </c>
    </row>
    <row r="59" spans="1:10" x14ac:dyDescent="0.25">
      <c r="A59" s="1"/>
      <c r="E59" s="1"/>
      <c r="F59" s="1"/>
      <c r="G59" s="1"/>
      <c r="H59" s="3"/>
    </row>
    <row r="60" spans="1:10" x14ac:dyDescent="0.25">
      <c r="A60" s="1"/>
      <c r="C60" s="134"/>
      <c r="D60" s="1"/>
      <c r="E60" s="1"/>
      <c r="F60" s="1"/>
      <c r="G60" s="1"/>
      <c r="H60" s="1"/>
    </row>
  </sheetData>
  <hyperlinks>
    <hyperlink ref="F52" r:id="rId1"/>
    <hyperlink ref="F37" r:id="rId2"/>
    <hyperlink ref="F17" r:id="rId3"/>
    <hyperlink ref="F18" r:id="rId4"/>
    <hyperlink ref="F19" r:id="rId5"/>
    <hyperlink ref="F40" r:id="rId6" location="gallery"/>
    <hyperlink ref="F53" r:id="rId7"/>
    <hyperlink ref="F3" r:id="rId8"/>
    <hyperlink ref="F4" r:id="rId9"/>
    <hyperlink ref="F51" r:id="rId10"/>
    <hyperlink ref="F41" r:id="rId11"/>
    <hyperlink ref="F5" r:id="rId12"/>
    <hyperlink ref="F34" r:id="rId13"/>
    <hyperlink ref="F35" r:id="rId14"/>
    <hyperlink ref="F22" r:id="rId15"/>
    <hyperlink ref="F49" r:id="rId16"/>
    <hyperlink ref="F7" r:id="rId17"/>
    <hyperlink ref="F38" r:id="rId18"/>
    <hyperlink ref="F9" r:id="rId19"/>
    <hyperlink ref="F8" r:id="rId20"/>
    <hyperlink ref="F10" r:id="rId21"/>
    <hyperlink ref="F15" r:id="rId22"/>
    <hyperlink ref="F13" r:id="rId23"/>
    <hyperlink ref="F14" r:id="rId24"/>
    <hyperlink ref="F12" r:id="rId25"/>
    <hyperlink ref="F11" r:id="rId26"/>
    <hyperlink ref="F16" r:id="rId27"/>
    <hyperlink ref="F50" r:id="rId28"/>
    <hyperlink ref="F20" r:id="rId29"/>
    <hyperlink ref="F36" r:id="rId30"/>
    <hyperlink ref="F57" r:id="rId31"/>
    <hyperlink ref="F27" r:id="rId32"/>
    <hyperlink ref="F56" r:id="rId33"/>
    <hyperlink ref="F24" r:id="rId34"/>
    <hyperlink ref="F42" r:id="rId35"/>
    <hyperlink ref="F43" r:id="rId36"/>
    <hyperlink ref="F44" r:id="rId37"/>
    <hyperlink ref="F45" r:id="rId38"/>
    <hyperlink ref="F46" r:id="rId39"/>
    <hyperlink ref="F39" r:id="rId40"/>
    <hyperlink ref="F48" r:id="rId41"/>
    <hyperlink ref="F47" r:id="rId42"/>
    <hyperlink ref="F54" r:id="rId43"/>
    <hyperlink ref="F55" r:id="rId44"/>
    <hyperlink ref="F29" r:id="rId45"/>
    <hyperlink ref="F32" r:id="rId46"/>
    <hyperlink ref="F33" r:id="rId47"/>
    <hyperlink ref="F28" r:id="rId48"/>
    <hyperlink ref="F23" r:id="rId49"/>
    <hyperlink ref="F26" r:id="rId50"/>
    <hyperlink ref="F25" r:id="rId51"/>
    <hyperlink ref="F6" r:id="rId52"/>
  </hyperlinks>
  <pageMargins left="0.7" right="0.7" top="0.78740157499999996" bottom="0.78740157499999996" header="0.3" footer="0.3"/>
  <pageSetup paperSize="9" scale="40" fitToHeight="0" orientation="portrait" verticalDpi="0" r:id="rId53"/>
  <tableParts count="1">
    <tablePart r:id="rId5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44" sqref="C44:E44"/>
    </sheetView>
  </sheetViews>
  <sheetFormatPr defaultRowHeight="15" x14ac:dyDescent="0.25"/>
  <cols>
    <col min="1" max="1" width="9.140625" customWidth="1"/>
    <col min="2" max="2" width="21" bestFit="1" customWidth="1"/>
    <col min="3" max="3" width="27" bestFit="1" customWidth="1"/>
    <col min="6" max="6" width="13" bestFit="1" customWidth="1"/>
    <col min="7" max="7" width="21.42578125" bestFit="1" customWidth="1"/>
    <col min="8" max="8" width="21.42578125" style="7" customWidth="1"/>
    <col min="9" max="9" width="21.42578125" bestFit="1" customWidth="1"/>
    <col min="12" max="12" width="91.42578125" customWidth="1"/>
  </cols>
  <sheetData>
    <row r="1" spans="1:9" ht="35.25" x14ac:dyDescent="0.5">
      <c r="A1" s="182" t="s">
        <v>41</v>
      </c>
      <c r="B1" s="182"/>
      <c r="C1" s="182"/>
      <c r="D1" s="182"/>
      <c r="E1" s="182"/>
      <c r="F1" s="182"/>
      <c r="G1" s="182"/>
      <c r="H1" s="182"/>
      <c r="I1" s="182"/>
    </row>
    <row r="2" spans="1:9" x14ac:dyDescent="0.25">
      <c r="A2" s="7"/>
      <c r="B2" s="7"/>
      <c r="C2" s="7"/>
      <c r="D2" s="7"/>
      <c r="E2" s="7"/>
      <c r="F2" s="7"/>
      <c r="G2" s="7"/>
      <c r="I2" s="7"/>
    </row>
    <row r="3" spans="1:9" ht="15.75" thickBot="1" x14ac:dyDescent="0.3">
      <c r="A3" s="8"/>
      <c r="B3" s="8"/>
      <c r="C3" s="8"/>
      <c r="D3" s="8"/>
      <c r="E3" s="8"/>
      <c r="F3" s="8"/>
      <c r="G3" s="8"/>
      <c r="H3" s="8"/>
      <c r="I3" s="8"/>
    </row>
    <row r="4" spans="1:9" ht="19.5" thickTop="1" x14ac:dyDescent="0.25">
      <c r="A4" s="183" t="s">
        <v>42</v>
      </c>
      <c r="B4" s="184"/>
      <c r="C4" s="184"/>
      <c r="D4" s="184"/>
      <c r="E4" s="185"/>
      <c r="F4" s="186" t="s">
        <v>43</v>
      </c>
      <c r="G4" s="108" t="s">
        <v>223</v>
      </c>
      <c r="H4" s="108" t="s">
        <v>222</v>
      </c>
      <c r="I4" s="108" t="s">
        <v>221</v>
      </c>
    </row>
    <row r="5" spans="1:9" ht="19.5" thickBot="1" x14ac:dyDescent="0.3">
      <c r="A5" s="51"/>
      <c r="B5" s="52"/>
      <c r="C5" s="52"/>
      <c r="D5" s="52"/>
      <c r="E5" s="52"/>
      <c r="F5" s="187"/>
      <c r="G5" s="133" t="s">
        <v>133</v>
      </c>
      <c r="H5" s="133" t="s">
        <v>44</v>
      </c>
      <c r="I5" s="133" t="s">
        <v>207</v>
      </c>
    </row>
    <row r="6" spans="1:9" ht="45.75" thickBot="1" x14ac:dyDescent="0.3">
      <c r="A6" s="51"/>
      <c r="B6" s="53"/>
      <c r="C6" s="53"/>
      <c r="D6" s="53"/>
      <c r="E6" s="53"/>
      <c r="F6" s="188"/>
      <c r="G6" s="131" t="s">
        <v>45</v>
      </c>
      <c r="H6" s="128" t="s">
        <v>45</v>
      </c>
      <c r="I6" s="132" t="s">
        <v>45</v>
      </c>
    </row>
    <row r="7" spans="1:9" x14ac:dyDescent="0.25">
      <c r="A7" s="189" t="s">
        <v>46</v>
      </c>
      <c r="B7" s="190" t="s">
        <v>47</v>
      </c>
      <c r="C7" s="192" t="s">
        <v>48</v>
      </c>
      <c r="D7" s="193"/>
      <c r="E7" s="194"/>
      <c r="F7" s="13" t="s">
        <v>49</v>
      </c>
      <c r="G7" s="96">
        <v>7500</v>
      </c>
      <c r="H7" s="78">
        <v>4000</v>
      </c>
      <c r="I7" s="106">
        <v>12500</v>
      </c>
    </row>
    <row r="8" spans="1:9" x14ac:dyDescent="0.25">
      <c r="A8" s="189"/>
      <c r="B8" s="169"/>
      <c r="C8" s="174" t="s">
        <v>50</v>
      </c>
      <c r="D8" s="175"/>
      <c r="E8" s="176"/>
      <c r="F8" s="12"/>
      <c r="G8" s="97" t="s">
        <v>51</v>
      </c>
      <c r="H8" s="21" t="s">
        <v>52</v>
      </c>
      <c r="I8" s="42" t="s">
        <v>51</v>
      </c>
    </row>
    <row r="9" spans="1:9" ht="15.75" thickBot="1" x14ac:dyDescent="0.3">
      <c r="A9" s="189"/>
      <c r="B9" s="191"/>
      <c r="C9" s="195" t="s">
        <v>53</v>
      </c>
      <c r="D9" s="196"/>
      <c r="E9" s="197"/>
      <c r="F9" s="12"/>
      <c r="G9" s="40" t="s">
        <v>54</v>
      </c>
      <c r="H9" s="28" t="s">
        <v>55</v>
      </c>
      <c r="I9" s="43" t="s">
        <v>55</v>
      </c>
    </row>
    <row r="10" spans="1:9" x14ac:dyDescent="0.25">
      <c r="A10" s="189"/>
      <c r="B10" s="198" t="s">
        <v>56</v>
      </c>
      <c r="C10" s="59" t="s">
        <v>57</v>
      </c>
      <c r="D10" s="60"/>
      <c r="E10" s="54"/>
      <c r="F10" s="13" t="s">
        <v>49</v>
      </c>
      <c r="G10" s="38" t="s">
        <v>58</v>
      </c>
      <c r="H10" s="24" t="s">
        <v>58</v>
      </c>
      <c r="I10" s="41" t="s">
        <v>58</v>
      </c>
    </row>
    <row r="11" spans="1:9" ht="15.75" thickBot="1" x14ac:dyDescent="0.3">
      <c r="A11" s="189"/>
      <c r="B11" s="199"/>
      <c r="C11" s="57" t="s">
        <v>59</v>
      </c>
      <c r="D11" s="58"/>
      <c r="E11" s="39"/>
      <c r="F11" s="11" t="s">
        <v>49</v>
      </c>
      <c r="G11" s="98" t="s">
        <v>129</v>
      </c>
      <c r="H11" s="21" t="s">
        <v>60</v>
      </c>
      <c r="I11" s="42" t="s">
        <v>129</v>
      </c>
    </row>
    <row r="12" spans="1:9" ht="57" x14ac:dyDescent="0.25">
      <c r="A12" s="189"/>
      <c r="B12" s="200" t="s">
        <v>61</v>
      </c>
      <c r="C12" s="14" t="s">
        <v>62</v>
      </c>
      <c r="D12" s="15"/>
      <c r="E12" s="54"/>
      <c r="F12" s="13"/>
      <c r="G12" s="38" t="s">
        <v>63</v>
      </c>
      <c r="H12" s="24" t="s">
        <v>63</v>
      </c>
      <c r="I12" s="41" t="s">
        <v>63</v>
      </c>
    </row>
    <row r="13" spans="1:9" x14ac:dyDescent="0.25">
      <c r="A13" s="189"/>
      <c r="B13" s="200"/>
      <c r="C13" s="166" t="s">
        <v>64</v>
      </c>
      <c r="D13" s="167"/>
      <c r="E13" s="167"/>
      <c r="F13" s="11"/>
      <c r="G13" s="97" t="s">
        <v>51</v>
      </c>
      <c r="H13" s="21" t="s">
        <v>51</v>
      </c>
      <c r="I13" s="42" t="s">
        <v>51</v>
      </c>
    </row>
    <row r="14" spans="1:9" x14ac:dyDescent="0.25">
      <c r="A14" s="189"/>
      <c r="B14" s="200"/>
      <c r="C14" s="166" t="s">
        <v>65</v>
      </c>
      <c r="D14" s="167"/>
      <c r="E14" s="168"/>
      <c r="F14" s="11"/>
      <c r="G14" s="97" t="s">
        <v>51</v>
      </c>
      <c r="H14" s="21" t="s">
        <v>51</v>
      </c>
      <c r="I14" s="42" t="s">
        <v>51</v>
      </c>
    </row>
    <row r="15" spans="1:9" x14ac:dyDescent="0.25">
      <c r="A15" s="189"/>
      <c r="B15" s="200"/>
      <c r="C15" s="166" t="s">
        <v>66</v>
      </c>
      <c r="D15" s="167"/>
      <c r="E15" s="167"/>
      <c r="F15" s="11"/>
      <c r="G15" s="97" t="s">
        <v>51</v>
      </c>
      <c r="H15" s="21" t="s">
        <v>51</v>
      </c>
      <c r="I15" s="42" t="s">
        <v>51</v>
      </c>
    </row>
    <row r="16" spans="1:9" ht="15.75" thickBot="1" x14ac:dyDescent="0.3">
      <c r="A16" s="189"/>
      <c r="B16" s="199"/>
      <c r="C16" s="201" t="s">
        <v>67</v>
      </c>
      <c r="D16" s="202"/>
      <c r="E16" s="202"/>
      <c r="F16" s="16"/>
      <c r="G16" s="40" t="s">
        <v>51</v>
      </c>
      <c r="H16" s="28" t="s">
        <v>51</v>
      </c>
      <c r="I16" s="43" t="s">
        <v>51</v>
      </c>
    </row>
    <row r="17" spans="1:12" x14ac:dyDescent="0.25">
      <c r="A17" s="189"/>
      <c r="B17" s="190" t="s">
        <v>68</v>
      </c>
      <c r="C17" s="61" t="s">
        <v>69</v>
      </c>
      <c r="D17" s="62"/>
      <c r="E17" s="63"/>
      <c r="F17" s="64" t="s">
        <v>49</v>
      </c>
      <c r="G17" s="99" t="s">
        <v>132</v>
      </c>
      <c r="H17" s="65" t="s">
        <v>132</v>
      </c>
      <c r="I17" s="66" t="s">
        <v>208</v>
      </c>
    </row>
    <row r="18" spans="1:12" ht="15.75" thickBot="1" x14ac:dyDescent="0.3">
      <c r="A18" s="189"/>
      <c r="B18" s="169"/>
      <c r="C18" s="113" t="s">
        <v>70</v>
      </c>
      <c r="D18" s="110"/>
      <c r="E18" s="114"/>
      <c r="F18" s="10" t="s">
        <v>49</v>
      </c>
      <c r="G18" s="111" t="s">
        <v>71</v>
      </c>
      <c r="H18" s="129" t="s">
        <v>71</v>
      </c>
      <c r="I18" s="112" t="s">
        <v>71</v>
      </c>
    </row>
    <row r="19" spans="1:12" s="7" customFormat="1" ht="15.75" thickBot="1" x14ac:dyDescent="0.3">
      <c r="A19" s="189"/>
      <c r="B19" s="191"/>
      <c r="C19" s="74" t="s">
        <v>209</v>
      </c>
      <c r="D19" s="117"/>
      <c r="E19" s="90"/>
      <c r="F19" s="75" t="s">
        <v>49</v>
      </c>
      <c r="G19" s="118"/>
      <c r="H19" s="130"/>
      <c r="I19" s="119" t="s">
        <v>210</v>
      </c>
    </row>
    <row r="20" spans="1:12" ht="85.5" x14ac:dyDescent="0.25">
      <c r="A20" s="189"/>
      <c r="B20" s="169" t="s">
        <v>72</v>
      </c>
      <c r="C20" s="33" t="s">
        <v>73</v>
      </c>
      <c r="D20" s="115"/>
      <c r="E20" s="116"/>
      <c r="F20" s="27"/>
      <c r="G20" s="104" t="s">
        <v>74</v>
      </c>
      <c r="H20" s="23" t="s">
        <v>74</v>
      </c>
      <c r="I20" s="50" t="s">
        <v>74</v>
      </c>
    </row>
    <row r="21" spans="1:12" ht="71.25" x14ac:dyDescent="0.25">
      <c r="A21" s="189"/>
      <c r="B21" s="169"/>
      <c r="C21" s="170" t="s">
        <v>75</v>
      </c>
      <c r="D21" s="171"/>
      <c r="E21" s="39" t="s">
        <v>76</v>
      </c>
      <c r="F21" s="11" t="s">
        <v>49</v>
      </c>
      <c r="G21" s="97" t="s">
        <v>51</v>
      </c>
      <c r="H21" s="21" t="s">
        <v>51</v>
      </c>
      <c r="I21" s="42" t="s">
        <v>212</v>
      </c>
      <c r="L21" s="94"/>
    </row>
    <row r="22" spans="1:12" s="7" customFormat="1" x14ac:dyDescent="0.25">
      <c r="A22" s="189"/>
      <c r="B22" s="169"/>
      <c r="C22" s="170"/>
      <c r="D22" s="171"/>
      <c r="E22" s="88" t="s">
        <v>211</v>
      </c>
      <c r="F22" s="11"/>
      <c r="G22" s="97"/>
      <c r="H22" s="21"/>
      <c r="I22" s="42"/>
      <c r="L22" s="120"/>
    </row>
    <row r="23" spans="1:12" ht="28.5" x14ac:dyDescent="0.25">
      <c r="A23" s="189"/>
      <c r="B23" s="169"/>
      <c r="C23" s="172"/>
      <c r="D23" s="173"/>
      <c r="E23" s="39" t="s">
        <v>77</v>
      </c>
      <c r="F23" s="11" t="s">
        <v>49</v>
      </c>
      <c r="G23" s="97" t="s">
        <v>78</v>
      </c>
      <c r="H23" s="21" t="s">
        <v>78</v>
      </c>
      <c r="I23" s="42" t="s">
        <v>78</v>
      </c>
    </row>
    <row r="24" spans="1:12" x14ac:dyDescent="0.25">
      <c r="A24" s="189"/>
      <c r="B24" s="169"/>
      <c r="C24" s="18" t="s">
        <v>79</v>
      </c>
      <c r="D24" s="19"/>
      <c r="E24" s="39"/>
      <c r="F24" s="20"/>
      <c r="G24" s="97" t="s">
        <v>51</v>
      </c>
      <c r="H24" s="21" t="s">
        <v>51</v>
      </c>
      <c r="I24" s="42" t="s">
        <v>51</v>
      </c>
    </row>
    <row r="25" spans="1:12" x14ac:dyDescent="0.25">
      <c r="A25" s="189"/>
      <c r="B25" s="169"/>
      <c r="C25" s="174" t="s">
        <v>80</v>
      </c>
      <c r="D25" s="175"/>
      <c r="E25" s="176"/>
      <c r="F25" s="11"/>
      <c r="G25" s="97" t="s">
        <v>51</v>
      </c>
      <c r="H25" s="21" t="s">
        <v>51</v>
      </c>
      <c r="I25" s="42" t="s">
        <v>51</v>
      </c>
    </row>
    <row r="26" spans="1:12" ht="25.5" x14ac:dyDescent="0.25">
      <c r="A26" s="189"/>
      <c r="B26" s="169"/>
      <c r="C26" s="177" t="s">
        <v>81</v>
      </c>
      <c r="D26" s="178"/>
      <c r="E26" s="79" t="s">
        <v>82</v>
      </c>
      <c r="F26" s="80" t="s">
        <v>49</v>
      </c>
      <c r="G26" s="95" t="s">
        <v>83</v>
      </c>
      <c r="H26" s="109" t="s">
        <v>83</v>
      </c>
      <c r="I26" s="81" t="s">
        <v>83</v>
      </c>
    </row>
    <row r="27" spans="1:12" ht="42.75" x14ac:dyDescent="0.25">
      <c r="A27" s="189"/>
      <c r="B27" s="169"/>
      <c r="C27" s="179"/>
      <c r="D27" s="180"/>
      <c r="E27" s="22" t="s">
        <v>84</v>
      </c>
      <c r="F27" s="11" t="s">
        <v>49</v>
      </c>
      <c r="G27" s="100" t="s">
        <v>85</v>
      </c>
      <c r="H27" s="29" t="s">
        <v>85</v>
      </c>
      <c r="I27" s="45" t="s">
        <v>85</v>
      </c>
    </row>
    <row r="28" spans="1:12" ht="72" thickBot="1" x14ac:dyDescent="0.3">
      <c r="A28" s="189"/>
      <c r="B28" s="169"/>
      <c r="C28" s="179"/>
      <c r="D28" s="180"/>
      <c r="E28" s="36" t="s">
        <v>86</v>
      </c>
      <c r="F28" s="10" t="s">
        <v>49</v>
      </c>
      <c r="G28" s="85" t="s">
        <v>87</v>
      </c>
      <c r="H28" s="17" t="s">
        <v>87</v>
      </c>
      <c r="I28" s="44" t="s">
        <v>87</v>
      </c>
    </row>
    <row r="29" spans="1:12" x14ac:dyDescent="0.25">
      <c r="A29" s="189"/>
      <c r="B29" s="190" t="s">
        <v>88</v>
      </c>
      <c r="C29" s="155" t="s">
        <v>89</v>
      </c>
      <c r="D29" s="156"/>
      <c r="E29" s="157"/>
      <c r="F29" s="13"/>
      <c r="G29" s="38" t="s">
        <v>90</v>
      </c>
      <c r="H29" s="24" t="s">
        <v>90</v>
      </c>
      <c r="I29" s="41" t="s">
        <v>90</v>
      </c>
    </row>
    <row r="30" spans="1:12" x14ac:dyDescent="0.25">
      <c r="A30" s="189"/>
      <c r="B30" s="169"/>
      <c r="C30" s="141" t="s">
        <v>91</v>
      </c>
      <c r="D30" s="142"/>
      <c r="E30" s="143"/>
      <c r="F30" s="11"/>
      <c r="G30" s="101" t="s">
        <v>92</v>
      </c>
      <c r="H30" s="30" t="s">
        <v>93</v>
      </c>
      <c r="I30" s="46" t="s">
        <v>213</v>
      </c>
    </row>
    <row r="31" spans="1:12" ht="15.75" thickBot="1" x14ac:dyDescent="0.3">
      <c r="A31" s="189"/>
      <c r="B31" s="191"/>
      <c r="C31" s="149" t="s">
        <v>94</v>
      </c>
      <c r="D31" s="150"/>
      <c r="E31" s="151"/>
      <c r="F31" s="16" t="s">
        <v>49</v>
      </c>
      <c r="G31" s="40" t="s">
        <v>95</v>
      </c>
      <c r="H31" s="28" t="s">
        <v>95</v>
      </c>
      <c r="I31" s="43" t="s">
        <v>95</v>
      </c>
    </row>
    <row r="32" spans="1:12" ht="15.75" thickBot="1" x14ac:dyDescent="0.3">
      <c r="A32" s="189"/>
      <c r="B32" s="55" t="s">
        <v>96</v>
      </c>
      <c r="C32" s="203" t="s">
        <v>97</v>
      </c>
      <c r="D32" s="204"/>
      <c r="E32" s="205"/>
      <c r="F32" s="35" t="s">
        <v>49</v>
      </c>
      <c r="G32" s="86" t="s">
        <v>98</v>
      </c>
      <c r="H32" s="34" t="s">
        <v>99</v>
      </c>
      <c r="I32" s="47" t="s">
        <v>99</v>
      </c>
    </row>
    <row r="33" spans="1:9" ht="28.5" x14ac:dyDescent="0.25">
      <c r="A33" s="189"/>
      <c r="B33" s="190" t="s">
        <v>100</v>
      </c>
      <c r="C33" s="155" t="s">
        <v>101</v>
      </c>
      <c r="D33" s="156"/>
      <c r="E33" s="157"/>
      <c r="F33" s="26"/>
      <c r="G33" s="102" t="s">
        <v>224</v>
      </c>
      <c r="H33" s="31" t="s">
        <v>224</v>
      </c>
      <c r="I33" s="48" t="s">
        <v>224</v>
      </c>
    </row>
    <row r="34" spans="1:9" ht="15.75" thickBot="1" x14ac:dyDescent="0.3">
      <c r="A34" s="189"/>
      <c r="B34" s="191"/>
      <c r="C34" s="195" t="s">
        <v>102</v>
      </c>
      <c r="D34" s="196"/>
      <c r="E34" s="197"/>
      <c r="F34" s="16" t="s">
        <v>103</v>
      </c>
      <c r="G34" s="103" t="s">
        <v>104</v>
      </c>
      <c r="H34" s="92" t="s">
        <v>105</v>
      </c>
      <c r="I34" s="49" t="s">
        <v>214</v>
      </c>
    </row>
    <row r="35" spans="1:9" ht="57" x14ac:dyDescent="0.25">
      <c r="A35" s="189"/>
      <c r="B35" s="190" t="s">
        <v>106</v>
      </c>
      <c r="C35" s="155" t="s">
        <v>107</v>
      </c>
      <c r="D35" s="156"/>
      <c r="E35" s="157"/>
      <c r="F35" s="26"/>
      <c r="G35" s="38" t="s">
        <v>108</v>
      </c>
      <c r="H35" s="24" t="s">
        <v>108</v>
      </c>
      <c r="I35" s="121" t="s">
        <v>215</v>
      </c>
    </row>
    <row r="36" spans="1:9" x14ac:dyDescent="0.25">
      <c r="A36" s="189"/>
      <c r="B36" s="169"/>
      <c r="C36" s="141" t="s">
        <v>109</v>
      </c>
      <c r="D36" s="142"/>
      <c r="E36" s="143"/>
      <c r="F36" s="27"/>
      <c r="G36" s="104" t="s">
        <v>110</v>
      </c>
      <c r="H36" s="23" t="s">
        <v>51</v>
      </c>
      <c r="I36" s="122" t="s">
        <v>51</v>
      </c>
    </row>
    <row r="37" spans="1:9" ht="71.25" x14ac:dyDescent="0.25">
      <c r="A37" s="189"/>
      <c r="B37" s="169"/>
      <c r="C37" s="141" t="s">
        <v>111</v>
      </c>
      <c r="D37" s="142"/>
      <c r="E37" s="143"/>
      <c r="F37" s="27"/>
      <c r="G37" s="105" t="s">
        <v>112</v>
      </c>
      <c r="H37" s="30" t="s">
        <v>112</v>
      </c>
      <c r="I37" s="123" t="s">
        <v>112</v>
      </c>
    </row>
    <row r="38" spans="1:9" x14ac:dyDescent="0.25">
      <c r="A38" s="189"/>
      <c r="B38" s="169"/>
      <c r="C38" s="141" t="s">
        <v>113</v>
      </c>
      <c r="D38" s="142"/>
      <c r="E38" s="143"/>
      <c r="F38" s="27"/>
      <c r="G38" s="101" t="s">
        <v>51</v>
      </c>
      <c r="H38" s="30" t="s">
        <v>51</v>
      </c>
      <c r="I38" s="123" t="s">
        <v>51</v>
      </c>
    </row>
    <row r="39" spans="1:9" s="7" customFormat="1" ht="29.25" customHeight="1" x14ac:dyDescent="0.25">
      <c r="A39" s="189"/>
      <c r="B39" s="169"/>
      <c r="C39" s="141" t="s">
        <v>131</v>
      </c>
      <c r="D39" s="142"/>
      <c r="E39" s="143"/>
      <c r="F39" s="27"/>
      <c r="G39" s="101" t="s">
        <v>51</v>
      </c>
      <c r="H39" s="30" t="s">
        <v>110</v>
      </c>
      <c r="I39" s="123" t="s">
        <v>110</v>
      </c>
    </row>
    <row r="40" spans="1:9" s="7" customFormat="1" x14ac:dyDescent="0.25">
      <c r="A40" s="189"/>
      <c r="B40" s="169"/>
      <c r="C40" s="87" t="s">
        <v>130</v>
      </c>
      <c r="D40" s="88"/>
      <c r="E40" s="89"/>
      <c r="F40" s="27"/>
      <c r="G40" s="101" t="s">
        <v>51</v>
      </c>
      <c r="H40" s="30" t="s">
        <v>51</v>
      </c>
      <c r="I40" s="123" t="s">
        <v>51</v>
      </c>
    </row>
    <row r="41" spans="1:9" ht="29.25" thickBot="1" x14ac:dyDescent="0.3">
      <c r="A41" s="189"/>
      <c r="B41" s="169"/>
      <c r="C41" s="206" t="s">
        <v>114</v>
      </c>
      <c r="D41" s="207"/>
      <c r="E41" s="208"/>
      <c r="F41" s="124"/>
      <c r="G41" s="40" t="s">
        <v>115</v>
      </c>
      <c r="H41" s="28" t="s">
        <v>115</v>
      </c>
      <c r="I41" s="125" t="s">
        <v>115</v>
      </c>
    </row>
    <row r="42" spans="1:9" ht="15.75" thickBot="1" x14ac:dyDescent="0.3">
      <c r="A42" s="9"/>
      <c r="B42" s="56" t="s">
        <v>116</v>
      </c>
      <c r="C42" s="155" t="s">
        <v>117</v>
      </c>
      <c r="D42" s="156"/>
      <c r="E42" s="157"/>
      <c r="F42" s="38" t="s">
        <v>103</v>
      </c>
      <c r="G42" s="37" t="s">
        <v>118</v>
      </c>
      <c r="H42" s="32" t="s">
        <v>118</v>
      </c>
      <c r="I42" s="127" t="s">
        <v>118</v>
      </c>
    </row>
    <row r="43" spans="1:9" ht="16.5" thickTop="1" thickBot="1" x14ac:dyDescent="0.3">
      <c r="A43" s="82"/>
      <c r="B43" s="83"/>
      <c r="C43" s="181"/>
      <c r="D43" s="181"/>
      <c r="E43" s="84"/>
      <c r="F43" s="84"/>
      <c r="G43" s="107"/>
      <c r="H43" s="107"/>
      <c r="I43" s="126"/>
    </row>
    <row r="44" spans="1:9" ht="33" customHeight="1" thickTop="1" x14ac:dyDescent="0.25">
      <c r="A44" s="138"/>
      <c r="B44" s="139" t="s">
        <v>119</v>
      </c>
      <c r="C44" s="141" t="s">
        <v>120</v>
      </c>
      <c r="D44" s="142"/>
      <c r="E44" s="143"/>
      <c r="F44" s="67"/>
      <c r="G44" s="147" t="s">
        <v>217</v>
      </c>
      <c r="H44" s="147"/>
      <c r="I44" s="148"/>
    </row>
    <row r="45" spans="1:9" ht="15.75" thickBot="1" x14ac:dyDescent="0.3">
      <c r="A45" s="138"/>
      <c r="B45" s="140"/>
      <c r="C45" s="149" t="s">
        <v>121</v>
      </c>
      <c r="D45" s="150"/>
      <c r="E45" s="151"/>
      <c r="F45" s="68"/>
      <c r="G45" s="152" t="s">
        <v>216</v>
      </c>
      <c r="H45" s="152"/>
      <c r="I45" s="148"/>
    </row>
    <row r="46" spans="1:9" x14ac:dyDescent="0.25">
      <c r="A46" s="138"/>
      <c r="B46" s="153" t="s">
        <v>122</v>
      </c>
      <c r="C46" s="155" t="s">
        <v>123</v>
      </c>
      <c r="D46" s="156"/>
      <c r="E46" s="157"/>
      <c r="F46" s="69"/>
      <c r="G46" s="158" t="s">
        <v>218</v>
      </c>
      <c r="H46" s="158"/>
      <c r="I46" s="148"/>
    </row>
    <row r="47" spans="1:9" ht="15.75" thickBot="1" x14ac:dyDescent="0.3">
      <c r="A47" s="138"/>
      <c r="B47" s="154"/>
      <c r="C47" s="149" t="s">
        <v>124</v>
      </c>
      <c r="D47" s="150"/>
      <c r="E47" s="151"/>
      <c r="F47" s="68"/>
      <c r="G47" s="158" t="s">
        <v>219</v>
      </c>
      <c r="H47" s="158"/>
      <c r="I47" s="148"/>
    </row>
    <row r="48" spans="1:9" ht="27" customHeight="1" thickBot="1" x14ac:dyDescent="0.3">
      <c r="A48" s="138"/>
      <c r="B48" s="25" t="s">
        <v>125</v>
      </c>
      <c r="C48" s="144" t="s">
        <v>126</v>
      </c>
      <c r="D48" s="145"/>
      <c r="E48" s="146"/>
      <c r="F48" s="70"/>
      <c r="G48" s="158"/>
      <c r="H48" s="158"/>
      <c r="I48" s="148"/>
    </row>
    <row r="49" spans="1:9" ht="30.75" customHeight="1" thickBot="1" x14ac:dyDescent="0.3">
      <c r="A49" s="138"/>
      <c r="B49" s="71" t="s">
        <v>127</v>
      </c>
      <c r="C49" s="144" t="s">
        <v>128</v>
      </c>
      <c r="D49" s="159"/>
      <c r="E49" s="160"/>
      <c r="F49" s="72"/>
      <c r="G49" s="76" t="s">
        <v>220</v>
      </c>
      <c r="H49" s="91" t="s">
        <v>220</v>
      </c>
      <c r="I49" s="91" t="s">
        <v>220</v>
      </c>
    </row>
    <row r="50" spans="1:9" x14ac:dyDescent="0.25">
      <c r="A50" s="138"/>
      <c r="B50" s="77" t="s">
        <v>127</v>
      </c>
      <c r="C50" s="161" t="s">
        <v>253</v>
      </c>
      <c r="D50" s="162"/>
      <c r="E50" s="163"/>
      <c r="F50" s="72"/>
      <c r="G50" s="164"/>
      <c r="H50" s="164"/>
      <c r="I50" s="165"/>
    </row>
    <row r="51" spans="1:9" x14ac:dyDescent="0.25">
      <c r="A51" s="7"/>
      <c r="B51" s="7"/>
      <c r="C51" s="7"/>
      <c r="D51" s="7"/>
      <c r="E51" s="7"/>
      <c r="F51" s="7"/>
      <c r="G51" s="7"/>
      <c r="I51" s="7"/>
    </row>
    <row r="52" spans="1:9" x14ac:dyDescent="0.25">
      <c r="A52" s="7"/>
      <c r="B52" s="73"/>
      <c r="C52" s="73"/>
      <c r="D52" s="73"/>
      <c r="E52" s="73"/>
      <c r="F52" s="73"/>
      <c r="G52" s="73"/>
      <c r="H52" s="73"/>
      <c r="I52" s="7"/>
    </row>
    <row r="53" spans="1:9" x14ac:dyDescent="0.25">
      <c r="A53" s="7"/>
      <c r="B53" s="73"/>
      <c r="C53" s="73"/>
      <c r="D53" s="73"/>
      <c r="E53" s="73"/>
      <c r="F53" s="73"/>
      <c r="G53" s="73"/>
      <c r="H53" s="73"/>
      <c r="I53" s="7"/>
    </row>
    <row r="54" spans="1:9" x14ac:dyDescent="0.25">
      <c r="A54" s="7"/>
      <c r="B54" s="73"/>
      <c r="C54" s="73"/>
      <c r="D54" s="73"/>
      <c r="E54" s="73"/>
      <c r="F54" s="73"/>
      <c r="G54" s="73"/>
      <c r="H54" s="73"/>
      <c r="I54" s="7"/>
    </row>
  </sheetData>
  <mergeCells count="52">
    <mergeCell ref="C39:E39"/>
    <mergeCell ref="C15:E15"/>
    <mergeCell ref="C16:E16"/>
    <mergeCell ref="C32:E32"/>
    <mergeCell ref="B29:B31"/>
    <mergeCell ref="C29:E29"/>
    <mergeCell ref="C30:E30"/>
    <mergeCell ref="C31:E31"/>
    <mergeCell ref="B35:B41"/>
    <mergeCell ref="C35:E35"/>
    <mergeCell ref="C36:E36"/>
    <mergeCell ref="C37:E37"/>
    <mergeCell ref="C38:E38"/>
    <mergeCell ref="C41:E41"/>
    <mergeCell ref="C42:E42"/>
    <mergeCell ref="C43:D43"/>
    <mergeCell ref="A1:I1"/>
    <mergeCell ref="A4:E4"/>
    <mergeCell ref="F4:F6"/>
    <mergeCell ref="A7:A41"/>
    <mergeCell ref="B7:B9"/>
    <mergeCell ref="C7:E7"/>
    <mergeCell ref="C8:E8"/>
    <mergeCell ref="C9:E9"/>
    <mergeCell ref="B10:B11"/>
    <mergeCell ref="B12:B16"/>
    <mergeCell ref="B33:B34"/>
    <mergeCell ref="C33:E33"/>
    <mergeCell ref="C34:E34"/>
    <mergeCell ref="C13:E13"/>
    <mergeCell ref="C14:E14"/>
    <mergeCell ref="B20:B28"/>
    <mergeCell ref="C21:D23"/>
    <mergeCell ref="C25:E25"/>
    <mergeCell ref="C26:D28"/>
    <mergeCell ref="B17:B19"/>
    <mergeCell ref="A44:A50"/>
    <mergeCell ref="B44:B45"/>
    <mergeCell ref="C44:E44"/>
    <mergeCell ref="C48:E48"/>
    <mergeCell ref="G44:I44"/>
    <mergeCell ref="C45:E45"/>
    <mergeCell ref="G45:I45"/>
    <mergeCell ref="B46:B47"/>
    <mergeCell ref="C46:E46"/>
    <mergeCell ref="G46:I46"/>
    <mergeCell ref="C47:E47"/>
    <mergeCell ref="G47:I47"/>
    <mergeCell ref="G48:I48"/>
    <mergeCell ref="C49:E49"/>
    <mergeCell ref="C50:E50"/>
    <mergeCell ref="G50:I5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Požadavky</vt:lpstr>
      <vt:lpstr>Specifikace NB</vt:lpstr>
      <vt:lpstr>Požadavky!Oblast_tisku</vt:lpstr>
    </vt:vector>
  </TitlesOfParts>
  <Company>VÚŽV, v.v.i.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Jiří, Čánský</dc:creator>
  <cp:lastModifiedBy>Karel Konig</cp:lastModifiedBy>
  <cp:lastPrinted>2018-09-24T08:40:55Z</cp:lastPrinted>
  <dcterms:created xsi:type="dcterms:W3CDTF">2018-05-11T05:02:25Z</dcterms:created>
  <dcterms:modified xsi:type="dcterms:W3CDTF">2018-09-26T06:52:56Z</dcterms:modified>
</cp:coreProperties>
</file>