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828" windowWidth="14316" windowHeight="8616"/>
  </bookViews>
  <sheets>
    <sheet name="úklid pro OSSZ Chrudim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  <c r="I25" i="1" s="1"/>
  <c r="G22" i="1"/>
  <c r="I22" i="1" s="1"/>
  <c r="G13" i="1"/>
  <c r="I13" i="1" s="1"/>
  <c r="G5" i="1"/>
  <c r="I5" i="1" s="1"/>
  <c r="H25" i="1" l="1"/>
  <c r="H13" i="1"/>
  <c r="H5" i="1"/>
  <c r="H22" i="1"/>
  <c r="G12" i="1"/>
  <c r="I12" i="1" s="1"/>
  <c r="H12" i="1" l="1"/>
  <c r="G30" i="1"/>
  <c r="H30" i="1" s="1"/>
  <c r="G11" i="1"/>
  <c r="H11" i="1" s="1"/>
  <c r="I30" i="1" l="1"/>
  <c r="I11" i="1"/>
  <c r="G29" i="1"/>
  <c r="H29" i="1" s="1"/>
  <c r="I29" i="1" l="1"/>
  <c r="G20" i="1"/>
  <c r="H20" i="1" s="1"/>
  <c r="G18" i="1"/>
  <c r="I18" i="1" s="1"/>
  <c r="G17" i="1"/>
  <c r="H17" i="1" s="1"/>
  <c r="G10" i="1"/>
  <c r="H10" i="1" s="1"/>
  <c r="I20" i="1" l="1"/>
  <c r="H18" i="1"/>
  <c r="I10" i="1"/>
  <c r="I17" i="1"/>
  <c r="G21" i="1"/>
  <c r="I21" i="1" s="1"/>
  <c r="G16" i="1"/>
  <c r="I16" i="1" s="1"/>
  <c r="H21" i="1" l="1"/>
  <c r="H16" i="1"/>
  <c r="G9" i="1" l="1"/>
  <c r="G19" i="1"/>
  <c r="G31" i="1" l="1"/>
  <c r="I19" i="1"/>
  <c r="H9" i="1"/>
  <c r="H19" i="1"/>
  <c r="I9" i="1"/>
  <c r="H31" i="1" l="1"/>
  <c r="I31" i="1"/>
</calcChain>
</file>

<file path=xl/sharedStrings.xml><?xml version="1.0" encoding="utf-8"?>
<sst xmlns="http://schemas.openxmlformats.org/spreadsheetml/2006/main" count="104" uniqueCount="48">
  <si>
    <t>cenová položka</t>
  </si>
  <si>
    <t>měrná jednotka /m.j/</t>
  </si>
  <si>
    <t>počet m.j.</t>
  </si>
  <si>
    <t>četnost ročně</t>
  </si>
  <si>
    <t>celková cena v Kč za rok bez DPH</t>
  </si>
  <si>
    <t>celková cena v Kč za rok s DPH</t>
  </si>
  <si>
    <t>A</t>
  </si>
  <si>
    <t>zátěžový koberec</t>
  </si>
  <si>
    <t>m2</t>
  </si>
  <si>
    <t>B</t>
  </si>
  <si>
    <t>C</t>
  </si>
  <si>
    <t>zátěžové linoleum</t>
  </si>
  <si>
    <t>D</t>
  </si>
  <si>
    <t>keramická dlažba</t>
  </si>
  <si>
    <t>E</t>
  </si>
  <si>
    <t>okna</t>
  </si>
  <si>
    <t>F</t>
  </si>
  <si>
    <t>CELKEM</t>
  </si>
  <si>
    <t>x</t>
  </si>
  <si>
    <t>G</t>
  </si>
  <si>
    <t>H</t>
  </si>
  <si>
    <t>prosklené plochy</t>
  </si>
  <si>
    <t>nábytek (např.stoly, skříně atd.)</t>
  </si>
  <si>
    <t>mytí dveří</t>
  </si>
  <si>
    <t>ks</t>
  </si>
  <si>
    <t>I</t>
  </si>
  <si>
    <t>průměrná cena úklidu</t>
  </si>
  <si>
    <t>J</t>
  </si>
  <si>
    <t>obklady stěn- sociální zařízení</t>
  </si>
  <si>
    <t>K</t>
  </si>
  <si>
    <t>L</t>
  </si>
  <si>
    <t>Sociální zařízení (umývadla, WC mísy, pisoáry, sprcha, apod)</t>
  </si>
  <si>
    <t>M</t>
  </si>
  <si>
    <t>N</t>
  </si>
  <si>
    <t>Vynesení odpadkových košů</t>
  </si>
  <si>
    <t>zátěžové linoleum -spisovny</t>
  </si>
  <si>
    <t>Vynesení skartovacích nádob</t>
  </si>
  <si>
    <t>O</t>
  </si>
  <si>
    <t>radiátory</t>
  </si>
  <si>
    <t>příloha č.4</t>
  </si>
  <si>
    <t>Cenová kalkulace úklidu pro OSSZChrudim</t>
  </si>
  <si>
    <t>schody teraso</t>
  </si>
  <si>
    <r>
      <t xml:space="preserve">100,32 </t>
    </r>
    <r>
      <rPr>
        <sz val="8"/>
        <rFont val="Tahoma"/>
        <family val="2"/>
        <charset val="238"/>
      </rPr>
      <t>(20%)</t>
    </r>
  </si>
  <si>
    <r>
      <t>401,28(</t>
    </r>
    <r>
      <rPr>
        <sz val="8"/>
        <rFont val="Tahoma"/>
        <family val="2"/>
        <charset val="238"/>
      </rPr>
      <t>80%)</t>
    </r>
  </si>
  <si>
    <t>vnitřní žaluzie</t>
  </si>
  <si>
    <t>CH</t>
  </si>
  <si>
    <t>ostatní povrchy (madla, vnitřní parapety, plochy svítidel)</t>
  </si>
  <si>
    <t>nabídková cena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</si>
</sst>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6" x14ac:knownFonts="1"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7" fontId="3" fillId="0" borderId="3" xfId="0" applyNumberFormat="1" applyFont="1" applyBorder="1" applyAlignment="1">
      <alignment horizontal="center" vertical="center" wrapText="1"/>
    </xf>
    <xf numFmtId="7" fontId="3" fillId="0" borderId="4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E29" sqref="E29"/>
    </sheetView>
  </sheetViews>
  <sheetFormatPr defaultColWidth="8.88671875" defaultRowHeight="13.2" x14ac:dyDescent="0.25"/>
  <cols>
    <col min="1" max="1" width="3.88671875" style="1" customWidth="1"/>
    <col min="2" max="2" width="18.33203125" style="1" customWidth="1"/>
    <col min="3" max="3" width="10.33203125" style="1" customWidth="1"/>
    <col min="4" max="4" width="11.44140625" style="1" customWidth="1"/>
    <col min="5" max="5" width="10.21875" style="1" customWidth="1"/>
    <col min="6" max="6" width="8.88671875" style="1"/>
    <col min="7" max="7" width="14.6640625" style="1" customWidth="1"/>
    <col min="8" max="8" width="15" style="1" customWidth="1"/>
    <col min="9" max="9" width="14.6640625" style="1" customWidth="1"/>
    <col min="10" max="10" width="16.109375" style="1" customWidth="1"/>
    <col min="11" max="16384" width="8.88671875" style="1"/>
  </cols>
  <sheetData>
    <row r="1" spans="1:9" ht="14.4" customHeight="1" thickBot="1" x14ac:dyDescent="0.3">
      <c r="G1" s="21" t="s">
        <v>39</v>
      </c>
      <c r="H1" s="21"/>
      <c r="I1" s="21"/>
    </row>
    <row r="2" spans="1:9" ht="19.95" customHeight="1" x14ac:dyDescent="0.25">
      <c r="A2" s="24" t="s">
        <v>40</v>
      </c>
      <c r="B2" s="25"/>
      <c r="C2" s="25"/>
      <c r="D2" s="25"/>
      <c r="E2" s="25"/>
      <c r="F2" s="25"/>
      <c r="G2" s="25"/>
      <c r="H2" s="25"/>
      <c r="I2" s="26"/>
    </row>
    <row r="3" spans="1:9" ht="12.75" x14ac:dyDescent="0.2">
      <c r="A3" s="15"/>
      <c r="B3" s="16"/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7">
        <v>7</v>
      </c>
    </row>
    <row r="4" spans="1:9" ht="39.6" x14ac:dyDescent="0.25">
      <c r="A4" s="15"/>
      <c r="B4" s="16" t="s">
        <v>0</v>
      </c>
      <c r="C4" s="16" t="s">
        <v>1</v>
      </c>
      <c r="D4" s="16" t="s">
        <v>2</v>
      </c>
      <c r="E4" s="16" t="s">
        <v>26</v>
      </c>
      <c r="F4" s="16" t="s">
        <v>3</v>
      </c>
      <c r="G4" s="16" t="s">
        <v>4</v>
      </c>
      <c r="H4" s="16" t="s">
        <v>5</v>
      </c>
      <c r="I4" s="17" t="s">
        <v>47</v>
      </c>
    </row>
    <row r="5" spans="1:9" ht="16.2" customHeight="1" x14ac:dyDescent="0.25">
      <c r="A5" s="22" t="s">
        <v>6</v>
      </c>
      <c r="B5" s="23" t="s">
        <v>7</v>
      </c>
      <c r="C5" s="7" t="s">
        <v>8</v>
      </c>
      <c r="D5" s="3">
        <v>763.75</v>
      </c>
      <c r="E5" s="4" t="s">
        <v>18</v>
      </c>
      <c r="F5" s="4" t="s">
        <v>18</v>
      </c>
      <c r="G5" s="13">
        <f>E6*F6+E7*F7+E8*F8</f>
        <v>0</v>
      </c>
      <c r="H5" s="13">
        <f>G5*1.21</f>
        <v>0</v>
      </c>
      <c r="I5" s="14">
        <f>G5*4</f>
        <v>0</v>
      </c>
    </row>
    <row r="6" spans="1:9" ht="13.2" customHeight="1" x14ac:dyDescent="0.25">
      <c r="A6" s="22"/>
      <c r="B6" s="23"/>
      <c r="C6" s="7" t="s">
        <v>8</v>
      </c>
      <c r="D6" s="3">
        <v>24</v>
      </c>
      <c r="E6" s="7"/>
      <c r="F6" s="7">
        <v>252</v>
      </c>
      <c r="G6" s="4" t="s">
        <v>18</v>
      </c>
      <c r="H6" s="4" t="s">
        <v>18</v>
      </c>
      <c r="I6" s="12" t="s">
        <v>18</v>
      </c>
    </row>
    <row r="7" spans="1:9" ht="13.8" customHeight="1" x14ac:dyDescent="0.25">
      <c r="A7" s="22"/>
      <c r="B7" s="23"/>
      <c r="C7" s="7" t="s">
        <v>8</v>
      </c>
      <c r="D7" s="3">
        <v>700.93</v>
      </c>
      <c r="E7" s="7"/>
      <c r="F7" s="7">
        <v>104</v>
      </c>
      <c r="G7" s="4" t="s">
        <v>18</v>
      </c>
      <c r="H7" s="4" t="s">
        <v>18</v>
      </c>
      <c r="I7" s="12" t="s">
        <v>18</v>
      </c>
    </row>
    <row r="8" spans="1:9" ht="15" customHeight="1" x14ac:dyDescent="0.25">
      <c r="A8" s="22"/>
      <c r="B8" s="23"/>
      <c r="C8" s="7" t="s">
        <v>8</v>
      </c>
      <c r="D8" s="3">
        <v>38.82</v>
      </c>
      <c r="E8" s="7"/>
      <c r="F8" s="7">
        <v>12</v>
      </c>
      <c r="G8" s="4" t="s">
        <v>18</v>
      </c>
      <c r="H8" s="4" t="s">
        <v>18</v>
      </c>
      <c r="I8" s="12" t="s">
        <v>18</v>
      </c>
    </row>
    <row r="9" spans="1:9" ht="26.4" customHeight="1" x14ac:dyDescent="0.25">
      <c r="A9" s="18" t="s">
        <v>9</v>
      </c>
      <c r="B9" s="16" t="s">
        <v>35</v>
      </c>
      <c r="C9" s="7" t="s">
        <v>8</v>
      </c>
      <c r="D9" s="3">
        <v>420.32</v>
      </c>
      <c r="E9" s="7"/>
      <c r="F9" s="7">
        <v>4</v>
      </c>
      <c r="G9" s="7">
        <f t="shared" ref="G9:G19" si="0">E9*F9</f>
        <v>0</v>
      </c>
      <c r="H9" s="7">
        <f t="shared" ref="H9:H19" si="1">G9*1.21</f>
        <v>0</v>
      </c>
      <c r="I9" s="9">
        <f t="shared" ref="I9:I19" si="2">G9*4</f>
        <v>0</v>
      </c>
    </row>
    <row r="10" spans="1:9" ht="15" customHeight="1" x14ac:dyDescent="0.25">
      <c r="A10" s="18" t="s">
        <v>10</v>
      </c>
      <c r="B10" s="16" t="s">
        <v>11</v>
      </c>
      <c r="C10" s="7" t="s">
        <v>8</v>
      </c>
      <c r="D10" s="3">
        <v>517.82000000000005</v>
      </c>
      <c r="E10" s="7"/>
      <c r="F10" s="7">
        <v>252</v>
      </c>
      <c r="G10" s="7">
        <f t="shared" ref="G10" si="3">E10*F10</f>
        <v>0</v>
      </c>
      <c r="H10" s="7">
        <f t="shared" si="1"/>
        <v>0</v>
      </c>
      <c r="I10" s="9">
        <f t="shared" si="2"/>
        <v>0</v>
      </c>
    </row>
    <row r="11" spans="1:9" ht="15" customHeight="1" x14ac:dyDescent="0.25">
      <c r="A11" s="18" t="s">
        <v>12</v>
      </c>
      <c r="B11" s="16" t="s">
        <v>13</v>
      </c>
      <c r="C11" s="7" t="s">
        <v>8</v>
      </c>
      <c r="D11" s="7">
        <v>245.09</v>
      </c>
      <c r="E11" s="6"/>
      <c r="F11" s="6">
        <v>252</v>
      </c>
      <c r="G11" s="7">
        <f t="shared" si="0"/>
        <v>0</v>
      </c>
      <c r="H11" s="7">
        <f t="shared" ref="H11:H16" si="4">G11*1.21</f>
        <v>0</v>
      </c>
      <c r="I11" s="9">
        <f t="shared" si="2"/>
        <v>0</v>
      </c>
    </row>
    <row r="12" spans="1:9" ht="14.4" customHeight="1" x14ac:dyDescent="0.2">
      <c r="A12" s="18" t="s">
        <v>14</v>
      </c>
      <c r="B12" s="16" t="s">
        <v>41</v>
      </c>
      <c r="C12" s="7" t="s">
        <v>8</v>
      </c>
      <c r="D12" s="7">
        <v>194.22</v>
      </c>
      <c r="E12" s="6"/>
      <c r="F12" s="6">
        <v>252</v>
      </c>
      <c r="G12" s="7">
        <f t="shared" ref="G12" si="5">E12*F12</f>
        <v>0</v>
      </c>
      <c r="H12" s="7">
        <f t="shared" ref="H12:H13" si="6">G12*1.21</f>
        <v>0</v>
      </c>
      <c r="I12" s="9">
        <f t="shared" ref="I12:I13" si="7">G12*4</f>
        <v>0</v>
      </c>
    </row>
    <row r="13" spans="1:9" ht="18" customHeight="1" x14ac:dyDescent="0.25">
      <c r="A13" s="22" t="s">
        <v>16</v>
      </c>
      <c r="B13" s="23" t="s">
        <v>28</v>
      </c>
      <c r="C13" s="27" t="s">
        <v>8</v>
      </c>
      <c r="D13" s="3">
        <v>501.6</v>
      </c>
      <c r="E13" s="5" t="s">
        <v>18</v>
      </c>
      <c r="F13" s="5" t="s">
        <v>18</v>
      </c>
      <c r="G13" s="13">
        <f>E14*F14+E15*F15</f>
        <v>0</v>
      </c>
      <c r="H13" s="13">
        <f t="shared" si="6"/>
        <v>0</v>
      </c>
      <c r="I13" s="14">
        <f t="shared" si="7"/>
        <v>0</v>
      </c>
    </row>
    <row r="14" spans="1:9" ht="18" customHeight="1" x14ac:dyDescent="0.25">
      <c r="A14" s="22"/>
      <c r="B14" s="23"/>
      <c r="C14" s="27"/>
      <c r="D14" s="7" t="s">
        <v>42</v>
      </c>
      <c r="E14" s="7"/>
      <c r="F14" s="7">
        <v>252</v>
      </c>
      <c r="G14" s="4" t="s">
        <v>18</v>
      </c>
      <c r="H14" s="4" t="s">
        <v>18</v>
      </c>
      <c r="I14" s="12" t="s">
        <v>18</v>
      </c>
    </row>
    <row r="15" spans="1:9" ht="16.2" customHeight="1" x14ac:dyDescent="0.25">
      <c r="A15" s="22"/>
      <c r="B15" s="23"/>
      <c r="C15" s="27"/>
      <c r="D15" s="7" t="s">
        <v>43</v>
      </c>
      <c r="E15" s="7"/>
      <c r="F15" s="7">
        <v>26</v>
      </c>
      <c r="G15" s="4" t="s">
        <v>18</v>
      </c>
      <c r="H15" s="4" t="s">
        <v>18</v>
      </c>
      <c r="I15" s="12" t="s">
        <v>18</v>
      </c>
    </row>
    <row r="16" spans="1:9" ht="52.5" customHeight="1" x14ac:dyDescent="0.25">
      <c r="A16" s="18" t="s">
        <v>19</v>
      </c>
      <c r="B16" s="16" t="s">
        <v>31</v>
      </c>
      <c r="C16" s="7" t="s">
        <v>24</v>
      </c>
      <c r="D16" s="7">
        <v>52</v>
      </c>
      <c r="E16" s="7"/>
      <c r="F16" s="7">
        <v>252</v>
      </c>
      <c r="G16" s="7">
        <f t="shared" si="0"/>
        <v>0</v>
      </c>
      <c r="H16" s="7">
        <f t="shared" si="4"/>
        <v>0</v>
      </c>
      <c r="I16" s="9">
        <f t="shared" ref="I16" si="8">G16*4</f>
        <v>0</v>
      </c>
    </row>
    <row r="17" spans="1:9" ht="36" customHeight="1" x14ac:dyDescent="0.25">
      <c r="A17" s="18" t="s">
        <v>20</v>
      </c>
      <c r="B17" s="16" t="s">
        <v>34</v>
      </c>
      <c r="C17" s="7" t="s">
        <v>24</v>
      </c>
      <c r="D17" s="7">
        <v>98</v>
      </c>
      <c r="E17" s="7"/>
      <c r="F17" s="7">
        <v>252</v>
      </c>
      <c r="G17" s="7">
        <f t="shared" ref="G17" si="9">E17*F17</f>
        <v>0</v>
      </c>
      <c r="H17" s="7">
        <f t="shared" ref="H17" si="10">G17*1.21</f>
        <v>0</v>
      </c>
      <c r="I17" s="9">
        <f t="shared" ref="I17" si="11">G17*4</f>
        <v>0</v>
      </c>
    </row>
    <row r="18" spans="1:9" ht="39" customHeight="1" x14ac:dyDescent="0.25">
      <c r="A18" s="18" t="s">
        <v>45</v>
      </c>
      <c r="B18" s="16" t="s">
        <v>36</v>
      </c>
      <c r="C18" s="7" t="s">
        <v>24</v>
      </c>
      <c r="D18" s="7">
        <v>4</v>
      </c>
      <c r="E18" s="7"/>
      <c r="F18" s="7">
        <v>252</v>
      </c>
      <c r="G18" s="7">
        <f t="shared" ref="G18" si="12">E18*F18</f>
        <v>0</v>
      </c>
      <c r="H18" s="7">
        <f t="shared" ref="H18" si="13">G18*1.21</f>
        <v>0</v>
      </c>
      <c r="I18" s="9">
        <f t="shared" ref="I18" si="14">G18*4</f>
        <v>0</v>
      </c>
    </row>
    <row r="19" spans="1:9" ht="18" customHeight="1" x14ac:dyDescent="0.25">
      <c r="A19" s="18" t="s">
        <v>25</v>
      </c>
      <c r="B19" s="16" t="s">
        <v>15</v>
      </c>
      <c r="C19" s="7" t="s">
        <v>8</v>
      </c>
      <c r="D19" s="7">
        <v>499</v>
      </c>
      <c r="E19" s="7"/>
      <c r="F19" s="7">
        <v>1</v>
      </c>
      <c r="G19" s="7">
        <f t="shared" si="0"/>
        <v>0</v>
      </c>
      <c r="H19" s="7">
        <f t="shared" si="1"/>
        <v>0</v>
      </c>
      <c r="I19" s="9">
        <f t="shared" si="2"/>
        <v>0</v>
      </c>
    </row>
    <row r="20" spans="1:9" ht="16.8" customHeight="1" x14ac:dyDescent="0.25">
      <c r="A20" s="18" t="s">
        <v>27</v>
      </c>
      <c r="B20" s="16" t="s">
        <v>21</v>
      </c>
      <c r="C20" s="7" t="s">
        <v>8</v>
      </c>
      <c r="D20" s="7">
        <v>92</v>
      </c>
      <c r="E20" s="7"/>
      <c r="F20" s="7">
        <v>104</v>
      </c>
      <c r="G20" s="7">
        <f t="shared" ref="G20" si="15">E20*F20</f>
        <v>0</v>
      </c>
      <c r="H20" s="7">
        <f t="shared" ref="H20" si="16">G20*1.21</f>
        <v>0</v>
      </c>
      <c r="I20" s="9">
        <f t="shared" ref="I20" si="17">G20*4</f>
        <v>0</v>
      </c>
    </row>
    <row r="21" spans="1:9" ht="15.6" customHeight="1" x14ac:dyDescent="0.25">
      <c r="A21" s="18" t="s">
        <v>29</v>
      </c>
      <c r="B21" s="16" t="s">
        <v>23</v>
      </c>
      <c r="C21" s="7" t="s">
        <v>24</v>
      </c>
      <c r="D21" s="7">
        <v>159</v>
      </c>
      <c r="E21" s="7"/>
      <c r="F21" s="7">
        <v>52</v>
      </c>
      <c r="G21" s="7">
        <f t="shared" ref="G21" si="18">E21*F21</f>
        <v>0</v>
      </c>
      <c r="H21" s="7">
        <f t="shared" ref="H21:H22" si="19">G21*1.21</f>
        <v>0</v>
      </c>
      <c r="I21" s="9">
        <f t="shared" ref="I21:I22" si="20">G21*4</f>
        <v>0</v>
      </c>
    </row>
    <row r="22" spans="1:9" ht="15.6" customHeight="1" x14ac:dyDescent="0.25">
      <c r="A22" s="22" t="s">
        <v>30</v>
      </c>
      <c r="B22" s="23" t="s">
        <v>22</v>
      </c>
      <c r="C22" s="27" t="s">
        <v>8</v>
      </c>
      <c r="D22" s="7">
        <v>656</v>
      </c>
      <c r="E22" s="4" t="s">
        <v>18</v>
      </c>
      <c r="F22" s="4" t="s">
        <v>18</v>
      </c>
      <c r="G22" s="13">
        <f>E23*F23+E24*F24</f>
        <v>0</v>
      </c>
      <c r="H22" s="13">
        <f t="shared" si="19"/>
        <v>0</v>
      </c>
      <c r="I22" s="14">
        <f t="shared" si="20"/>
        <v>0</v>
      </c>
    </row>
    <row r="23" spans="1:9" ht="13.8" customHeight="1" x14ac:dyDescent="0.25">
      <c r="A23" s="22"/>
      <c r="B23" s="23"/>
      <c r="C23" s="27"/>
      <c r="D23" s="8">
        <v>486</v>
      </c>
      <c r="E23" s="7"/>
      <c r="F23" s="7">
        <v>104</v>
      </c>
      <c r="G23" s="4" t="s">
        <v>18</v>
      </c>
      <c r="H23" s="4" t="s">
        <v>18</v>
      </c>
      <c r="I23" s="12" t="s">
        <v>18</v>
      </c>
    </row>
    <row r="24" spans="1:9" ht="14.4" customHeight="1" x14ac:dyDescent="0.25">
      <c r="A24" s="22"/>
      <c r="B24" s="23"/>
      <c r="C24" s="27"/>
      <c r="D24" s="8">
        <v>170</v>
      </c>
      <c r="E24" s="7"/>
      <c r="F24" s="7">
        <v>12</v>
      </c>
      <c r="G24" s="4" t="s">
        <v>18</v>
      </c>
      <c r="H24" s="4" t="s">
        <v>18</v>
      </c>
      <c r="I24" s="12" t="s">
        <v>18</v>
      </c>
    </row>
    <row r="25" spans="1:9" ht="13.2" customHeight="1" x14ac:dyDescent="0.25">
      <c r="A25" s="22" t="s">
        <v>32</v>
      </c>
      <c r="B25" s="23" t="s">
        <v>46</v>
      </c>
      <c r="C25" s="28" t="s">
        <v>8</v>
      </c>
      <c r="D25" s="3">
        <v>173.5</v>
      </c>
      <c r="E25" s="4" t="s">
        <v>18</v>
      </c>
      <c r="F25" s="4" t="s">
        <v>18</v>
      </c>
      <c r="G25" s="13">
        <f>E26*F26+E27*F27+E28*F28</f>
        <v>0</v>
      </c>
      <c r="H25" s="13">
        <f t="shared" ref="H25" si="21">G25*1.21</f>
        <v>0</v>
      </c>
      <c r="I25" s="14">
        <f t="shared" ref="I25" si="22">G25*4</f>
        <v>0</v>
      </c>
    </row>
    <row r="26" spans="1:9" ht="14.4" customHeight="1" x14ac:dyDescent="0.25">
      <c r="A26" s="22"/>
      <c r="B26" s="23"/>
      <c r="C26" s="28"/>
      <c r="D26" s="3">
        <v>75.599999999999994</v>
      </c>
      <c r="E26" s="7"/>
      <c r="F26" s="7">
        <v>104</v>
      </c>
      <c r="G26" s="4" t="s">
        <v>18</v>
      </c>
      <c r="H26" s="4" t="s">
        <v>18</v>
      </c>
      <c r="I26" s="12" t="s">
        <v>18</v>
      </c>
    </row>
    <row r="27" spans="1:9" ht="15.6" customHeight="1" x14ac:dyDescent="0.25">
      <c r="A27" s="22"/>
      <c r="B27" s="23"/>
      <c r="C27" s="28"/>
      <c r="D27" s="3">
        <v>39.9</v>
      </c>
      <c r="E27" s="7"/>
      <c r="F27" s="7">
        <v>52</v>
      </c>
      <c r="G27" s="4" t="s">
        <v>18</v>
      </c>
      <c r="H27" s="4" t="s">
        <v>18</v>
      </c>
      <c r="I27" s="12" t="s">
        <v>18</v>
      </c>
    </row>
    <row r="28" spans="1:9" ht="13.8" customHeight="1" x14ac:dyDescent="0.25">
      <c r="A28" s="22"/>
      <c r="B28" s="23"/>
      <c r="C28" s="28"/>
      <c r="D28" s="3">
        <v>58</v>
      </c>
      <c r="E28" s="7"/>
      <c r="F28" s="7">
        <v>1</v>
      </c>
      <c r="G28" s="4" t="s">
        <v>18</v>
      </c>
      <c r="H28" s="4" t="s">
        <v>18</v>
      </c>
      <c r="I28" s="12" t="s">
        <v>18</v>
      </c>
    </row>
    <row r="29" spans="1:9" ht="17.399999999999999" customHeight="1" x14ac:dyDescent="0.25">
      <c r="A29" s="18" t="s">
        <v>33</v>
      </c>
      <c r="B29" s="16" t="s">
        <v>38</v>
      </c>
      <c r="C29" s="7" t="s">
        <v>8</v>
      </c>
      <c r="D29" s="3">
        <v>54.28</v>
      </c>
      <c r="E29" s="7"/>
      <c r="F29" s="7">
        <v>1</v>
      </c>
      <c r="G29" s="7">
        <f t="shared" ref="G29:G30" si="23">E29*F29</f>
        <v>0</v>
      </c>
      <c r="H29" s="7">
        <f t="shared" ref="H29:H30" si="24">G29*1.21</f>
        <v>0</v>
      </c>
      <c r="I29" s="9">
        <f t="shared" ref="I29:I30" si="25">G29*4</f>
        <v>0</v>
      </c>
    </row>
    <row r="30" spans="1:9" ht="16.8" customHeight="1" x14ac:dyDescent="0.25">
      <c r="A30" s="18" t="s">
        <v>37</v>
      </c>
      <c r="B30" s="16" t="s">
        <v>44</v>
      </c>
      <c r="C30" s="7" t="s">
        <v>8</v>
      </c>
      <c r="D30" s="7">
        <v>342</v>
      </c>
      <c r="E30" s="7"/>
      <c r="F30" s="7">
        <v>1</v>
      </c>
      <c r="G30" s="7">
        <f t="shared" si="23"/>
        <v>0</v>
      </c>
      <c r="H30" s="7">
        <f t="shared" si="24"/>
        <v>0</v>
      </c>
      <c r="I30" s="9">
        <f t="shared" si="25"/>
        <v>0</v>
      </c>
    </row>
    <row r="31" spans="1:9" ht="19.5" customHeight="1" thickBot="1" x14ac:dyDescent="0.3">
      <c r="A31" s="19"/>
      <c r="B31" s="20" t="s">
        <v>17</v>
      </c>
      <c r="C31" s="2"/>
      <c r="D31" s="2" t="s">
        <v>18</v>
      </c>
      <c r="E31" s="2"/>
      <c r="F31" s="2" t="s">
        <v>18</v>
      </c>
      <c r="G31" s="10">
        <f>G5+G9+G10+G11+G12+G13+G16+G17+G18+G19+G20+G21+G22+G25+G29+G30</f>
        <v>0</v>
      </c>
      <c r="H31" s="10">
        <f>H5+H9+H10+H11+H12+H13+H16+H17+H18+H19+H20+H21+H22+H25+H29+H30</f>
        <v>0</v>
      </c>
      <c r="I31" s="11">
        <f>I5+I9+I10+I11+I12+I13+I16+I17+I18+I19+I20+I21+I22+I25+I29+I30</f>
        <v>0</v>
      </c>
    </row>
  </sheetData>
  <mergeCells count="13">
    <mergeCell ref="G1:I1"/>
    <mergeCell ref="A5:A8"/>
    <mergeCell ref="B5:B8"/>
    <mergeCell ref="A25:A28"/>
    <mergeCell ref="B25:B28"/>
    <mergeCell ref="A22:A24"/>
    <mergeCell ref="B22:B24"/>
    <mergeCell ref="A2:I2"/>
    <mergeCell ref="A13:A15"/>
    <mergeCell ref="B13:B15"/>
    <mergeCell ref="C13:C15"/>
    <mergeCell ref="C22:C24"/>
    <mergeCell ref="C25:C28"/>
  </mergeCells>
  <pageMargins left="0.7" right="0.7" top="0.78740157499999996" bottom="0.78740157499999996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9" sqref="C49"/>
    </sheetView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úklid pro OSSZ Chrudim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hkhammar</dc:creator>
  <cp:lastModifiedBy>Kohoutová Zdenka (ČSSZ XH)</cp:lastModifiedBy>
  <cp:lastPrinted>2016-02-11T08:22:07Z</cp:lastPrinted>
  <dcterms:created xsi:type="dcterms:W3CDTF">2015-07-21T12:51:27Z</dcterms:created>
  <dcterms:modified xsi:type="dcterms:W3CDTF">2018-01-19T06:45:39Z</dcterms:modified>
</cp:coreProperties>
</file>