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6" windowWidth="18192" windowHeight="11196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<sst xmlns="http://schemas.openxmlformats.org/spreadsheetml/2006/main" count="129" uniqueCount="114">
  <si>
    <t>Centrála - I.</t>
  </si>
  <si>
    <t>Centrála - II.</t>
  </si>
  <si>
    <t>Centrála - III.</t>
  </si>
  <si>
    <t>Označení</t>
  </si>
  <si>
    <t>Rozměry [mm]</t>
  </si>
  <si>
    <t>ks</t>
  </si>
  <si>
    <t>Archivní krabice č. 1</t>
  </si>
  <si>
    <t>350x260x110</t>
  </si>
  <si>
    <t>Archivní krabice č. 2</t>
  </si>
  <si>
    <t>410x260x110</t>
  </si>
  <si>
    <t>Archivní krabice</t>
  </si>
  <si>
    <t>505x340x110</t>
  </si>
  <si>
    <t>Spisové desky č.1</t>
  </si>
  <si>
    <t>315x230</t>
  </si>
  <si>
    <t>Spisové desky č.2</t>
  </si>
  <si>
    <t>380x230</t>
  </si>
  <si>
    <t>Spisové desky</t>
  </si>
  <si>
    <t>430x300</t>
  </si>
  <si>
    <t>490x320</t>
  </si>
  <si>
    <t>Archivní desky A4</t>
  </si>
  <si>
    <t>325x255x35</t>
  </si>
  <si>
    <t>Archivní desky A3</t>
  </si>
  <si>
    <t>470x350x35</t>
  </si>
  <si>
    <t>Archivní desky A2</t>
  </si>
  <si>
    <t>625x455x35</t>
  </si>
  <si>
    <t xml:space="preserve">Archivní přebal - "košilka" </t>
  </si>
  <si>
    <t xml:space="preserve">320 x 245 </t>
  </si>
  <si>
    <t>Archivní přebal - "košilka"</t>
  </si>
  <si>
    <t>370 x 245</t>
  </si>
  <si>
    <t>Archivní krabice formát 9x13</t>
  </si>
  <si>
    <t>100x140x25</t>
  </si>
  <si>
    <t>Archivní krabice formát 10x15</t>
  </si>
  <si>
    <t>110x160x25</t>
  </si>
  <si>
    <t>Archivní krabice formát 13x18</t>
  </si>
  <si>
    <t>140x190x25</t>
  </si>
  <si>
    <t>Archivní krabice formát 18 x 24</t>
  </si>
  <si>
    <t>190x250x25</t>
  </si>
  <si>
    <t>Archivní krabice formát 24 x 30</t>
  </si>
  <si>
    <t>250 x 315 x 25</t>
  </si>
  <si>
    <t>250x315x50</t>
  </si>
  <si>
    <t>Archivní krabice formát A4 x 5</t>
  </si>
  <si>
    <t>220x307x50</t>
  </si>
  <si>
    <t>Arch. krabice formát 30 x 40 x 5</t>
  </si>
  <si>
    <t>315x415x50</t>
  </si>
  <si>
    <t>Krabička na kinofilm 22 x 3,5 x 5</t>
  </si>
  <si>
    <t>235x45x50</t>
  </si>
  <si>
    <t>Obálka na formát 9x13</t>
  </si>
  <si>
    <t>90x130</t>
  </si>
  <si>
    <t>Obálka na formát 10 x 15</t>
  </si>
  <si>
    <t>100x150</t>
  </si>
  <si>
    <t>Obálka na formát 13x18</t>
  </si>
  <si>
    <t>130x180</t>
  </si>
  <si>
    <t>Obálka na formát 18 x 24</t>
  </si>
  <si>
    <t>180 x 240</t>
  </si>
  <si>
    <t>Obálka na formát A4</t>
  </si>
  <si>
    <t>210x300</t>
  </si>
  <si>
    <t>1000x700</t>
  </si>
  <si>
    <t>Desky spis. s tkanicemi A1</t>
  </si>
  <si>
    <t>875x610</t>
  </si>
  <si>
    <t>Desky spis. s tkanicemi A0</t>
  </si>
  <si>
    <t>1220x870</t>
  </si>
  <si>
    <t>Desky arch klopa A1</t>
  </si>
  <si>
    <t>870x600</t>
  </si>
  <si>
    <t>Desky arch klopa A0</t>
  </si>
  <si>
    <t>1200 x 870</t>
  </si>
  <si>
    <t>Desky arch klopa plátno, tkanice, A1</t>
  </si>
  <si>
    <t>875x610x25</t>
  </si>
  <si>
    <t>Desky arch klopa plátno, tkanice, A0</t>
  </si>
  <si>
    <t>1220x875x25</t>
  </si>
  <si>
    <t>CELKEM</t>
  </si>
  <si>
    <t>SOkA Benešov</t>
  </si>
  <si>
    <t>SOkA Kladno</t>
  </si>
  <si>
    <t>SOkA Kolín</t>
  </si>
  <si>
    <t>SOkA Kutná Hora</t>
  </si>
  <si>
    <t>SOkA Mělník</t>
  </si>
  <si>
    <t>SOkA Nymburk</t>
  </si>
  <si>
    <t>SOkA Praha-východ</t>
  </si>
  <si>
    <t>SOkA Praha-západ</t>
  </si>
  <si>
    <t>SOkA Příbram</t>
  </si>
  <si>
    <t>SOkA Rakovník</t>
  </si>
  <si>
    <t>Požadované závazné parametry archivních obalů podle článku 2., odstavce 2) kupní smlouvy:</t>
  </si>
  <si>
    <t>Archivní krabice, spisové desky, archivní desky, krabice na pergameny, krabičky na mikrofilm a kinofilm, tubusy na plakáty musí splňovat požadované vlastnosti uvedené v článcích 5.3 (Alkalická reserva) a 5.5 (pH vodného výluhu) normy ČSN ISO 9706. 
Lepenka, ze které jsou archivní obaly vyrobeny, nesmí obsahovat částečky kovů, vosku, plastických hmot a jiných nečistot. Její povrch nesmí obsahovat drsné částice, uzlíky ani třísky.  U lepenky dále požadujeme pevnost v tahu podél min. 23 MPa a napříč min. 13 MPa. Požadované vlastnosti uvedené v článcích 5.3 (Alkalická reserva) a 5.5 (pH vodného výluhu) normy ČSN ISO 9706 musí splňovat všechny vrstvy lepenky. Tkanice ke spisovým deskám musí být vyrobeny z bílé bavlny.
Archivní přebaly “košilka” a výlepy krabic na pergameny musí splňovat požadované vlastnosti uvedené v článcích 5.2 (Vlastnosti pevnosti), 5.3 (Alkalická reserva), 5.4 (Odolnost vůči oxidaci) a 5.5 (pH vodného výluhu) normy ČSN ISO 9706.
Obálky na negativy musí splnit limity Testu fotografické aktivity (PAT - Photographic Activity Test) stanovený dle ISO 14523 nebo ANSI IT9.16.</t>
  </si>
  <si>
    <t>cena za MJ</t>
  </si>
  <si>
    <t>cena bez DPH</t>
  </si>
  <si>
    <t>cena s DPH</t>
  </si>
  <si>
    <t>Číslo</t>
  </si>
  <si>
    <t>Krabička na mikrofilm 10 x 10 x 4,5</t>
  </si>
  <si>
    <t>97 x 97x 43</t>
  </si>
  <si>
    <t>Požadov. množství</t>
  </si>
  <si>
    <t>Obálka formát B1 arch</t>
  </si>
  <si>
    <t>Krabice na typáře s odklápěcím víkem</t>
  </si>
  <si>
    <t>660x350x50</t>
  </si>
  <si>
    <t>Archivní krabice A5</t>
  </si>
  <si>
    <t>220x168x112</t>
  </si>
  <si>
    <t>Archivní krabice formát A4 x 2,5</t>
  </si>
  <si>
    <t>220x307x25</t>
  </si>
  <si>
    <t>410x260x75</t>
  </si>
  <si>
    <t>Archivní krabice-ATYP II/410/75</t>
  </si>
  <si>
    <t xml:space="preserve">Krabice víko nýt </t>
  </si>
  <si>
    <t>400x240x180</t>
  </si>
  <si>
    <t>320x230</t>
  </si>
  <si>
    <t>Desky arch. klopy 690x320(320x230)mm -B</t>
  </si>
  <si>
    <t>Obálka na formát 30x40</t>
  </si>
  <si>
    <t>305x405</t>
  </si>
  <si>
    <t>Arch. krabice formát 30x40x5</t>
  </si>
  <si>
    <t>Krabice na pergameny č. 1</t>
  </si>
  <si>
    <t>250 x 400 x 35</t>
  </si>
  <si>
    <t>Krabice na pergameny č. 2</t>
  </si>
  <si>
    <t>400 x 500 x 35</t>
  </si>
  <si>
    <t>Krabice na pergameny č. 3</t>
  </si>
  <si>
    <t>600 x 800 x 35</t>
  </si>
  <si>
    <t>Krabice na pergameny č. 4</t>
  </si>
  <si>
    <t>650 x 700 x 35</t>
  </si>
  <si>
    <t>ZD_Příloha č. 1 k S-16/A5101/2016 - Cenova nabidka vč. dopravy na místo dodání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</si>
</sst>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2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Calibri"/>
      <family val="2"/>
    </font>
    <font>
      <b/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medium"/>
      <top>
        <color indexed="63"/>
      </top>
      <bottom>
        <color indexed="63"/>
      </bottom>
    </border>
    <border>
      <left/>
      <right/>
      <top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/>
    </border>
    <border>
      <left style="thin"/>
      <right style="thin"/>
      <top/>
      <bottom/>
    </border>
    <border>
      <left style="thin"/>
      <right style="medium"/>
      <top>
        <color indexed="63"/>
      </top>
      <bottom/>
    </border>
    <border>
      <left>
        <color indexed="63"/>
      </left>
      <right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medium"/>
      <bottom style="thin"/>
    </border>
    <border>
      <left style="medium"/>
      <right/>
      <top style="medium"/>
      <bottom style="thin"/>
    </border>
    <border>
      <left style="thin"/>
      <right/>
      <top style="thin"/>
      <bottom>
        <color indexed="63"/>
      </bottom>
    </border>
    <border>
      <left style="medium"/>
      <right/>
      <top style="thin"/>
      <bottom>
        <color indexed="63"/>
      </bottom>
    </border>
    <border>
      <left/>
      <right style="medium"/>
      <top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4" fillId="0" borderId="0">
      <alignment/>
      <protection/>
    </xf>
    <xf numFmtId="0" fontId="3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35">
    <xf numFmtId="0" fontId="0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5" fillId="33" borderId="10" xfId="0" applyNumberFormat="1" applyFont="1" applyFill="1" applyBorder="1" applyAlignment="1" applyProtection="1">
      <alignment vertical="center"/>
      <protection/>
    </xf>
    <xf numFmtId="0" fontId="5" fillId="33" borderId="11" xfId="0" applyNumberFormat="1" applyFont="1" applyFill="1" applyBorder="1" applyAlignment="1" applyProtection="1">
      <alignment vertical="center" wrapText="1"/>
      <protection/>
    </xf>
    <xf numFmtId="0" fontId="5" fillId="33" borderId="12" xfId="0" applyNumberFormat="1" applyFont="1" applyFill="1" applyBorder="1" applyAlignment="1" applyProtection="1">
      <alignment vertical="center" wrapText="1"/>
      <protection/>
    </xf>
    <xf numFmtId="0" fontId="4" fillId="33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vertical="top"/>
      <protection/>
    </xf>
    <xf numFmtId="0" fontId="3" fillId="0" borderId="14" xfId="0" applyNumberFormat="1" applyFont="1" applyFill="1" applyBorder="1" applyAlignment="1" applyProtection="1">
      <alignment horizontal="left" vertical="top"/>
      <protection/>
    </xf>
    <xf numFmtId="0" fontId="3" fillId="0" borderId="15" xfId="0" applyNumberFormat="1" applyFont="1" applyFill="1" applyBorder="1" applyAlignment="1" applyProtection="1">
      <alignment horizontal="center" vertical="top"/>
      <protection/>
    </xf>
    <xf numFmtId="3" fontId="3" fillId="0" borderId="16" xfId="0" applyNumberFormat="1" applyFont="1" applyFill="1" applyBorder="1" applyAlignment="1" applyProtection="1">
      <alignment vertical="top"/>
      <protection/>
    </xf>
    <xf numFmtId="4" fontId="3" fillId="0" borderId="17" xfId="0" applyNumberFormat="1" applyFont="1" applyFill="1" applyBorder="1" applyAlignment="1" applyProtection="1">
      <alignment vertical="top"/>
      <protection/>
    </xf>
    <xf numFmtId="3" fontId="4" fillId="0" borderId="18" xfId="0" applyNumberFormat="1" applyFont="1" applyFill="1" applyBorder="1" applyAlignment="1" applyProtection="1">
      <alignment vertical="top"/>
      <protection/>
    </xf>
    <xf numFmtId="3" fontId="4" fillId="0" borderId="19" xfId="0" applyNumberFormat="1" applyFont="1" applyFill="1" applyBorder="1" applyAlignment="1" applyProtection="1">
      <alignment vertical="top"/>
      <protection/>
    </xf>
    <xf numFmtId="0" fontId="3" fillId="0" borderId="20" xfId="0" applyNumberFormat="1" applyFont="1" applyFill="1" applyBorder="1" applyAlignment="1" applyProtection="1">
      <alignment vertical="top"/>
      <protection/>
    </xf>
    <xf numFmtId="0" fontId="3" fillId="0" borderId="20" xfId="0" applyNumberFormat="1" applyFont="1" applyFill="1" applyBorder="1" applyAlignment="1" applyProtection="1">
      <alignment horizontal="left" vertical="top"/>
      <protection/>
    </xf>
    <xf numFmtId="0" fontId="3" fillId="0" borderId="21" xfId="0" applyNumberFormat="1" applyFont="1" applyFill="1" applyBorder="1" applyAlignment="1" applyProtection="1">
      <alignment horizontal="center" vertical="top"/>
      <protection/>
    </xf>
    <xf numFmtId="4" fontId="3" fillId="0" borderId="22" xfId="0" applyNumberFormat="1" applyFont="1" applyFill="1" applyBorder="1" applyAlignment="1" applyProtection="1">
      <alignment vertical="top"/>
      <protection/>
    </xf>
    <xf numFmtId="3" fontId="4" fillId="0" borderId="23" xfId="0" applyNumberFormat="1" applyFont="1" applyFill="1" applyBorder="1" applyAlignment="1" applyProtection="1">
      <alignment vertical="top"/>
      <protection/>
    </xf>
    <xf numFmtId="3" fontId="4" fillId="0" borderId="20" xfId="0" applyNumberFormat="1" applyFont="1" applyFill="1" applyBorder="1" applyAlignment="1" applyProtection="1">
      <alignment vertical="top"/>
      <protection/>
    </xf>
    <xf numFmtId="0" fontId="3" fillId="0" borderId="24" xfId="0" applyNumberFormat="1" applyFont="1" applyFill="1" applyBorder="1" applyAlignment="1" applyProtection="1">
      <alignment horizontal="center" vertical="top"/>
      <protection/>
    </xf>
    <xf numFmtId="0" fontId="3" fillId="0" borderId="25" xfId="0" applyNumberFormat="1" applyFont="1" applyFill="1" applyBorder="1" applyAlignment="1" applyProtection="1">
      <alignment horizontal="left" vertical="top"/>
      <protection/>
    </xf>
    <xf numFmtId="0" fontId="3" fillId="0" borderId="26" xfId="0" applyNumberFormat="1" applyFont="1" applyFill="1" applyBorder="1" applyAlignment="1" applyProtection="1">
      <alignment horizontal="center" vertical="top"/>
      <protection/>
    </xf>
    <xf numFmtId="4" fontId="3" fillId="0" borderId="27" xfId="0" applyNumberFormat="1" applyFont="1" applyFill="1" applyBorder="1" applyAlignment="1" applyProtection="1">
      <alignment vertical="top"/>
      <protection/>
    </xf>
    <xf numFmtId="3" fontId="4" fillId="0" borderId="28" xfId="0" applyNumberFormat="1" applyFont="1" applyFill="1" applyBorder="1" applyAlignment="1" applyProtection="1">
      <alignment vertical="top"/>
      <protection/>
    </xf>
    <xf numFmtId="3" fontId="4" fillId="0" borderId="25" xfId="0" applyNumberFormat="1" applyFont="1" applyFill="1" applyBorder="1" applyAlignment="1" applyProtection="1">
      <alignment vertical="top"/>
      <protection/>
    </xf>
    <xf numFmtId="0" fontId="3" fillId="0" borderId="14" xfId="0" applyNumberFormat="1" applyFont="1" applyFill="1" applyBorder="1" applyAlignment="1" applyProtection="1">
      <alignment horizontal="left" vertical="top" wrapText="1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3" fontId="3" fillId="0" borderId="17" xfId="0" applyNumberFormat="1" applyFont="1" applyFill="1" applyBorder="1" applyAlignment="1" applyProtection="1">
      <alignment vertical="top"/>
      <protection/>
    </xf>
    <xf numFmtId="4" fontId="3" fillId="0" borderId="29" xfId="0" applyNumberFormat="1" applyFont="1" applyFill="1" applyBorder="1" applyAlignment="1" applyProtection="1">
      <alignment vertical="top"/>
      <protection/>
    </xf>
    <xf numFmtId="0" fontId="3" fillId="0" borderId="25" xfId="0" applyNumberFormat="1" applyFont="1" applyFill="1" applyBorder="1" applyAlignment="1" applyProtection="1">
      <alignment vertical="top"/>
      <protection/>
    </xf>
    <xf numFmtId="3" fontId="3" fillId="0" borderId="27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4" fontId="3" fillId="0" borderId="30" xfId="0" applyNumberFormat="1" applyFont="1" applyFill="1" applyBorder="1" applyAlignment="1" applyProtection="1">
      <alignment vertical="top"/>
      <protection/>
    </xf>
    <xf numFmtId="3" fontId="4" fillId="0" borderId="31" xfId="0" applyNumberFormat="1" applyFont="1" applyFill="1" applyBorder="1" applyAlignment="1" applyProtection="1">
      <alignment vertical="top"/>
      <protection/>
    </xf>
    <xf numFmtId="3" fontId="4" fillId="0" borderId="32" xfId="0" applyNumberFormat="1" applyFont="1" applyFill="1" applyBorder="1" applyAlignment="1" applyProtection="1">
      <alignment vertical="top"/>
      <protection/>
    </xf>
    <xf numFmtId="3" fontId="5" fillId="0" borderId="33" xfId="0" applyNumberFormat="1" applyFont="1" applyFill="1" applyBorder="1" applyAlignment="1" applyProtection="1">
      <alignment vertical="top"/>
      <protection/>
    </xf>
    <xf numFmtId="3" fontId="6" fillId="0" borderId="28" xfId="0" applyNumberFormat="1" applyFont="1" applyFill="1" applyBorder="1" applyAlignment="1" applyProtection="1">
      <alignment vertical="top"/>
      <protection/>
    </xf>
    <xf numFmtId="3" fontId="6" fillId="0" borderId="25" xfId="0" applyNumberFormat="1" applyFont="1" applyFill="1" applyBorder="1" applyAlignment="1" applyProtection="1">
      <alignment vertical="top"/>
      <protection/>
    </xf>
    <xf numFmtId="3" fontId="4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5" fillId="33" borderId="34" xfId="0" applyNumberFormat="1" applyFont="1" applyFill="1" applyBorder="1" applyAlignment="1" applyProtection="1">
      <alignment horizontal="center" vertical="center"/>
      <protection/>
    </xf>
    <xf numFmtId="0" fontId="3" fillId="0" borderId="35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Alignment="1">
      <alignment horizontal="center"/>
    </xf>
    <xf numFmtId="0" fontId="3" fillId="0" borderId="28" xfId="0" applyNumberFormat="1" applyFont="1" applyFill="1" applyBorder="1" applyAlignment="1" applyProtection="1">
      <alignment horizontal="center" vertical="top"/>
      <protection/>
    </xf>
    <xf numFmtId="0" fontId="3" fillId="0" borderId="20" xfId="0" applyNumberFormat="1" applyFont="1" applyFill="1" applyBorder="1" applyAlignment="1" applyProtection="1">
      <alignment horizontal="left" vertical="top"/>
      <protection/>
    </xf>
    <xf numFmtId="0" fontId="4" fillId="0" borderId="36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2" fontId="5" fillId="0" borderId="37" xfId="0" applyNumberFormat="1" applyFont="1" applyFill="1" applyBorder="1" applyAlignment="1" applyProtection="1">
      <alignment vertical="top"/>
      <protection/>
    </xf>
    <xf numFmtId="4" fontId="5" fillId="0" borderId="37" xfId="0" applyNumberFormat="1" applyFont="1" applyFill="1" applyBorder="1" applyAlignment="1" applyProtection="1">
      <alignment vertical="top"/>
      <protection/>
    </xf>
    <xf numFmtId="2" fontId="5" fillId="34" borderId="12" xfId="0" applyNumberFormat="1" applyFont="1" applyFill="1" applyBorder="1" applyAlignment="1" applyProtection="1">
      <alignment horizontal="center" vertical="center" wrapText="1"/>
      <protection/>
    </xf>
    <xf numFmtId="2" fontId="5" fillId="34" borderId="13" xfId="0" applyNumberFormat="1" applyFont="1" applyFill="1" applyBorder="1" applyAlignment="1" applyProtection="1">
      <alignment horizontal="center" vertical="center" wrapText="1"/>
      <protection/>
    </xf>
    <xf numFmtId="2" fontId="3" fillId="0" borderId="0" xfId="0" applyNumberFormat="1" applyFont="1" applyFill="1" applyBorder="1" applyAlignment="1" applyProtection="1">
      <alignment vertical="top"/>
      <protection/>
    </xf>
    <xf numFmtId="4" fontId="3" fillId="0" borderId="38" xfId="0" applyNumberFormat="1" applyFont="1" applyFill="1" applyBorder="1" applyAlignment="1" applyProtection="1">
      <alignment vertical="top"/>
      <protection/>
    </xf>
    <xf numFmtId="4" fontId="3" fillId="0" borderId="39" xfId="0" applyNumberFormat="1" applyFont="1" applyFill="1" applyBorder="1" applyAlignment="1" applyProtection="1">
      <alignment vertical="top"/>
      <protection/>
    </xf>
    <xf numFmtId="0" fontId="47" fillId="0" borderId="0" xfId="0" applyFont="1" applyAlignment="1">
      <alignment/>
    </xf>
    <xf numFmtId="3" fontId="4" fillId="0" borderId="40" xfId="0" applyNumberFormat="1" applyFont="1" applyFill="1" applyBorder="1" applyAlignment="1" applyProtection="1">
      <alignment vertical="top"/>
      <protection/>
    </xf>
    <xf numFmtId="3" fontId="4" fillId="0" borderId="41" xfId="0" applyNumberFormat="1" applyFont="1" applyFill="1" applyBorder="1" applyAlignment="1" applyProtection="1">
      <alignment vertical="top"/>
      <protection/>
    </xf>
    <xf numFmtId="3" fontId="4" fillId="0" borderId="42" xfId="0" applyNumberFormat="1" applyFont="1" applyFill="1" applyBorder="1" applyAlignment="1" applyProtection="1">
      <alignment vertical="top"/>
      <protection/>
    </xf>
    <xf numFmtId="3" fontId="4" fillId="0" borderId="43" xfId="0" applyNumberFormat="1" applyFont="1" applyFill="1" applyBorder="1" applyAlignment="1" applyProtection="1">
      <alignment vertical="top"/>
      <protection/>
    </xf>
    <xf numFmtId="3" fontId="4" fillId="0" borderId="44" xfId="0" applyNumberFormat="1" applyFont="1" applyFill="1" applyBorder="1" applyAlignment="1" applyProtection="1">
      <alignment vertical="top"/>
      <protection/>
    </xf>
    <xf numFmtId="0" fontId="4" fillId="0" borderId="45" xfId="0" applyNumberFormat="1" applyFont="1" applyFill="1" applyBorder="1" applyAlignment="1" applyProtection="1">
      <alignment vertical="top"/>
      <protection/>
    </xf>
    <xf numFmtId="3" fontId="4" fillId="0" borderId="46" xfId="0" applyNumberFormat="1" applyFont="1" applyFill="1" applyBorder="1" applyAlignment="1" applyProtection="1">
      <alignment vertical="top"/>
      <protection/>
    </xf>
    <xf numFmtId="3" fontId="4" fillId="0" borderId="24" xfId="0" applyNumberFormat="1" applyFont="1" applyFill="1" applyBorder="1" applyAlignment="1" applyProtection="1">
      <alignment vertical="top"/>
      <protection/>
    </xf>
    <xf numFmtId="3" fontId="6" fillId="0" borderId="41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7" fillId="0" borderId="25" xfId="0" applyNumberFormat="1" applyFont="1" applyFill="1" applyBorder="1" applyAlignment="1" applyProtection="1">
      <alignment vertical="top"/>
      <protection/>
    </xf>
    <xf numFmtId="3" fontId="4" fillId="0" borderId="35" xfId="0" applyNumberFormat="1" applyFont="1" applyFill="1" applyBorder="1" applyAlignment="1" applyProtection="1">
      <alignment vertical="top"/>
      <protection/>
    </xf>
    <xf numFmtId="3" fontId="4" fillId="0" borderId="14" xfId="0" applyNumberFormat="1" applyFont="1" applyFill="1" applyBorder="1" applyAlignment="1" applyProtection="1">
      <alignment vertical="top"/>
      <protection/>
    </xf>
    <xf numFmtId="3" fontId="4" fillId="0" borderId="47" xfId="0" applyNumberFormat="1" applyFont="1" applyFill="1" applyBorder="1" applyAlignment="1" applyProtection="1">
      <alignment vertical="top"/>
      <protection/>
    </xf>
    <xf numFmtId="0" fontId="3" fillId="0" borderId="23" xfId="0" applyNumberFormat="1" applyFont="1" applyFill="1" applyBorder="1" applyAlignment="1" applyProtection="1">
      <alignment horizontal="center" vertical="top"/>
      <protection/>
    </xf>
    <xf numFmtId="3" fontId="3" fillId="0" borderId="38" xfId="0" applyNumberFormat="1" applyFont="1" applyFill="1" applyBorder="1" applyAlignment="1" applyProtection="1">
      <alignment vertical="top"/>
      <protection/>
    </xf>
    <xf numFmtId="4" fontId="3" fillId="0" borderId="48" xfId="0" applyNumberFormat="1" applyFont="1" applyFill="1" applyBorder="1" applyAlignment="1" applyProtection="1">
      <alignment vertical="top"/>
      <protection/>
    </xf>
    <xf numFmtId="4" fontId="3" fillId="0" borderId="49" xfId="0" applyNumberFormat="1" applyFont="1" applyFill="1" applyBorder="1" applyAlignment="1" applyProtection="1">
      <alignment vertical="top"/>
      <protection/>
    </xf>
    <xf numFmtId="4" fontId="3" fillId="0" borderId="36" xfId="0" applyNumberFormat="1" applyFont="1" applyFill="1" applyBorder="1" applyAlignment="1" applyProtection="1">
      <alignment vertical="top"/>
      <protection/>
    </xf>
    <xf numFmtId="3" fontId="3" fillId="0" borderId="22" xfId="0" applyNumberFormat="1" applyFont="1" applyFill="1" applyBorder="1" applyAlignment="1" applyProtection="1">
      <alignment vertical="top"/>
      <protection/>
    </xf>
    <xf numFmtId="0" fontId="4" fillId="0" borderId="50" xfId="0" applyNumberFormat="1" applyFont="1" applyFill="1" applyBorder="1" applyAlignment="1" applyProtection="1">
      <alignment vertical="top"/>
      <protection/>
    </xf>
    <xf numFmtId="0" fontId="3" fillId="0" borderId="18" xfId="0" applyNumberFormat="1" applyFont="1" applyFill="1" applyBorder="1" applyAlignment="1" applyProtection="1">
      <alignment horizontal="center" vertical="top"/>
      <protection/>
    </xf>
    <xf numFmtId="0" fontId="3" fillId="0" borderId="19" xfId="0" applyNumberFormat="1" applyFont="1" applyFill="1" applyBorder="1" applyAlignment="1" applyProtection="1">
      <alignment horizontal="left" vertical="top"/>
      <protection/>
    </xf>
    <xf numFmtId="0" fontId="3" fillId="0" borderId="51" xfId="0" applyNumberFormat="1" applyFont="1" applyFill="1" applyBorder="1" applyAlignment="1" applyProtection="1">
      <alignment horizontal="center" vertical="top"/>
      <protection/>
    </xf>
    <xf numFmtId="3" fontId="3" fillId="0" borderId="52" xfId="0" applyNumberFormat="1" applyFont="1" applyFill="1" applyBorder="1" applyAlignment="1" applyProtection="1">
      <alignment vertical="top"/>
      <protection/>
    </xf>
    <xf numFmtId="4" fontId="3" fillId="0" borderId="52" xfId="0" applyNumberFormat="1" applyFont="1" applyFill="1" applyBorder="1" applyAlignment="1" applyProtection="1">
      <alignment vertical="top"/>
      <protection/>
    </xf>
    <xf numFmtId="0" fontId="3" fillId="0" borderId="31" xfId="0" applyNumberFormat="1" applyFont="1" applyFill="1" applyBorder="1" applyAlignment="1" applyProtection="1">
      <alignment horizontal="center" vertical="top"/>
      <protection/>
    </xf>
    <xf numFmtId="0" fontId="3" fillId="0" borderId="32" xfId="0" applyNumberFormat="1" applyFont="1" applyFill="1" applyBorder="1" applyAlignment="1" applyProtection="1">
      <alignment horizontal="left" vertical="top"/>
      <protection/>
    </xf>
    <xf numFmtId="0" fontId="3" fillId="0" borderId="53" xfId="0" applyNumberFormat="1" applyFont="1" applyFill="1" applyBorder="1" applyAlignment="1" applyProtection="1">
      <alignment horizontal="center" vertical="top"/>
      <protection/>
    </xf>
    <xf numFmtId="3" fontId="3" fillId="0" borderId="54" xfId="0" applyNumberFormat="1" applyFont="1" applyFill="1" applyBorder="1" applyAlignment="1" applyProtection="1">
      <alignment vertical="top"/>
      <protection/>
    </xf>
    <xf numFmtId="4" fontId="3" fillId="0" borderId="55" xfId="0" applyNumberFormat="1" applyFont="1" applyFill="1" applyBorder="1" applyAlignment="1" applyProtection="1">
      <alignment vertical="top"/>
      <protection/>
    </xf>
    <xf numFmtId="0" fontId="3" fillId="0" borderId="20" xfId="0" applyNumberFormat="1" applyFont="1" applyFill="1" applyBorder="1" applyAlignment="1" applyProtection="1">
      <alignment horizontal="center" vertical="top"/>
      <protection/>
    </xf>
    <xf numFmtId="3" fontId="3" fillId="0" borderId="20" xfId="0" applyNumberFormat="1" applyFont="1" applyFill="1" applyBorder="1" applyAlignment="1" applyProtection="1">
      <alignment vertical="top"/>
      <protection/>
    </xf>
    <xf numFmtId="4" fontId="3" fillId="0" borderId="20" xfId="0" applyNumberFormat="1" applyFont="1" applyFill="1" applyBorder="1" applyAlignment="1" applyProtection="1">
      <alignment vertical="top"/>
      <protection/>
    </xf>
    <xf numFmtId="0" fontId="3" fillId="0" borderId="19" xfId="0" applyNumberFormat="1" applyFont="1" applyFill="1" applyBorder="1" applyAlignment="1" applyProtection="1">
      <alignment horizontal="center" vertical="top"/>
      <protection/>
    </xf>
    <xf numFmtId="3" fontId="3" fillId="0" borderId="19" xfId="0" applyNumberFormat="1" applyFont="1" applyFill="1" applyBorder="1" applyAlignment="1" applyProtection="1">
      <alignment vertical="top"/>
      <protection/>
    </xf>
    <xf numFmtId="4" fontId="3" fillId="0" borderId="19" xfId="0" applyNumberFormat="1" applyFont="1" applyFill="1" applyBorder="1" applyAlignment="1" applyProtection="1">
      <alignment vertical="top"/>
      <protection/>
    </xf>
    <xf numFmtId="4" fontId="3" fillId="0" borderId="46" xfId="0" applyNumberFormat="1" applyFont="1" applyFill="1" applyBorder="1" applyAlignment="1" applyProtection="1">
      <alignment vertical="top"/>
      <protection/>
    </xf>
    <xf numFmtId="4" fontId="3" fillId="0" borderId="24" xfId="0" applyNumberFormat="1" applyFont="1" applyFill="1" applyBorder="1" applyAlignment="1" applyProtection="1">
      <alignment vertical="top"/>
      <protection/>
    </xf>
    <xf numFmtId="0" fontId="3" fillId="0" borderId="25" xfId="0" applyNumberFormat="1" applyFont="1" applyFill="1" applyBorder="1" applyAlignment="1" applyProtection="1">
      <alignment horizontal="center" vertical="top"/>
      <protection/>
    </xf>
    <xf numFmtId="3" fontId="3" fillId="0" borderId="25" xfId="0" applyNumberFormat="1" applyFont="1" applyFill="1" applyBorder="1" applyAlignment="1" applyProtection="1">
      <alignment vertical="top"/>
      <protection/>
    </xf>
    <xf numFmtId="4" fontId="3" fillId="0" borderId="25" xfId="0" applyNumberFormat="1" applyFont="1" applyFill="1" applyBorder="1" applyAlignment="1" applyProtection="1">
      <alignment vertical="top"/>
      <protection/>
    </xf>
    <xf numFmtId="4" fontId="3" fillId="0" borderId="41" xfId="0" applyNumberFormat="1" applyFont="1" applyFill="1" applyBorder="1" applyAlignment="1" applyProtection="1">
      <alignment vertical="top"/>
      <protection/>
    </xf>
    <xf numFmtId="0" fontId="3" fillId="0" borderId="52" xfId="0" applyNumberFormat="1" applyFont="1" applyFill="1" applyBorder="1" applyAlignment="1" applyProtection="1">
      <alignment vertical="top"/>
      <protection/>
    </xf>
    <xf numFmtId="2" fontId="3" fillId="0" borderId="56" xfId="0" applyNumberFormat="1" applyFont="1" applyFill="1" applyBorder="1" applyAlignment="1" applyProtection="1">
      <alignment vertical="top"/>
      <protection/>
    </xf>
    <xf numFmtId="0" fontId="3" fillId="0" borderId="57" xfId="0" applyNumberFormat="1" applyFont="1" applyFill="1" applyBorder="1" applyAlignment="1" applyProtection="1">
      <alignment vertical="top"/>
      <protection/>
    </xf>
    <xf numFmtId="0" fontId="4" fillId="0" borderId="35" xfId="0" applyNumberFormat="1" applyFont="1" applyFill="1" applyBorder="1" applyAlignment="1" applyProtection="1">
      <alignment vertical="top"/>
      <protection/>
    </xf>
    <xf numFmtId="0" fontId="4" fillId="0" borderId="14" xfId="0" applyNumberFormat="1" applyFont="1" applyFill="1" applyBorder="1" applyAlignment="1" applyProtection="1">
      <alignment vertical="top"/>
      <protection/>
    </xf>
    <xf numFmtId="0" fontId="4" fillId="0" borderId="47" xfId="0" applyNumberFormat="1" applyFont="1" applyFill="1" applyBorder="1" applyAlignment="1" applyProtection="1">
      <alignment vertical="top"/>
      <protection/>
    </xf>
    <xf numFmtId="0" fontId="0" fillId="0" borderId="0" xfId="0" applyAlignment="1">
      <alignment horizontal="center" vertical="center"/>
    </xf>
    <xf numFmtId="4" fontId="3" fillId="0" borderId="52" xfId="0" applyNumberFormat="1" applyFont="1" applyFill="1" applyBorder="1" applyAlignment="1" applyProtection="1">
      <alignment vertical="top"/>
      <protection locked="0"/>
    </xf>
    <xf numFmtId="4" fontId="3" fillId="0" borderId="38" xfId="0" applyNumberFormat="1" applyFont="1" applyFill="1" applyBorder="1" applyAlignment="1" applyProtection="1">
      <alignment vertical="top"/>
      <protection locked="0"/>
    </xf>
    <xf numFmtId="4" fontId="3" fillId="0" borderId="39" xfId="0" applyNumberFormat="1" applyFont="1" applyFill="1" applyBorder="1" applyAlignment="1" applyProtection="1">
      <alignment vertical="top"/>
      <protection locked="0"/>
    </xf>
    <xf numFmtId="4" fontId="3" fillId="0" borderId="29" xfId="0" applyNumberFormat="1" applyFont="1" applyFill="1" applyBorder="1" applyAlignment="1" applyProtection="1">
      <alignment vertical="top"/>
      <protection locked="0"/>
    </xf>
    <xf numFmtId="4" fontId="3" fillId="0" borderId="27" xfId="0" applyNumberFormat="1" applyFont="1" applyFill="1" applyBorder="1" applyAlignment="1" applyProtection="1">
      <alignment vertical="top"/>
      <protection locked="0"/>
    </xf>
    <xf numFmtId="4" fontId="3" fillId="0" borderId="22" xfId="0" applyNumberFormat="1" applyFont="1" applyFill="1" applyBorder="1" applyAlignment="1" applyProtection="1">
      <alignment vertical="top"/>
      <protection locked="0"/>
    </xf>
    <xf numFmtId="4" fontId="3" fillId="0" borderId="30" xfId="0" applyNumberFormat="1" applyFont="1" applyFill="1" applyBorder="1" applyAlignment="1" applyProtection="1">
      <alignment vertical="top"/>
      <protection locked="0"/>
    </xf>
    <xf numFmtId="4" fontId="3" fillId="0" borderId="17" xfId="0" applyNumberFormat="1" applyFont="1" applyFill="1" applyBorder="1" applyAlignment="1" applyProtection="1">
      <alignment vertical="top"/>
      <protection locked="0"/>
    </xf>
    <xf numFmtId="4" fontId="3" fillId="0" borderId="19" xfId="0" applyNumberFormat="1" applyFont="1" applyFill="1" applyBorder="1" applyAlignment="1" applyProtection="1">
      <alignment vertical="top"/>
      <protection locked="0"/>
    </xf>
    <xf numFmtId="4" fontId="3" fillId="0" borderId="20" xfId="0" applyNumberFormat="1" applyFont="1" applyFill="1" applyBorder="1" applyAlignment="1" applyProtection="1">
      <alignment vertical="top"/>
      <protection locked="0"/>
    </xf>
    <xf numFmtId="4" fontId="3" fillId="0" borderId="25" xfId="0" applyNumberFormat="1" applyFont="1" applyFill="1" applyBorder="1" applyAlignment="1" applyProtection="1">
      <alignment vertical="top"/>
      <protection locked="0"/>
    </xf>
    <xf numFmtId="0" fontId="8" fillId="0" borderId="25" xfId="0" applyNumberFormat="1" applyFont="1" applyFill="1" applyBorder="1" applyAlignment="1" applyProtection="1">
      <alignment horizontal="left" vertical="top"/>
      <protection/>
    </xf>
    <xf numFmtId="0" fontId="4" fillId="35" borderId="32" xfId="0" applyNumberFormat="1" applyFont="1" applyFill="1" applyBorder="1" applyAlignment="1" applyProtection="1">
      <alignment horizontal="center" textRotation="90" wrapText="1"/>
      <protection/>
    </xf>
    <xf numFmtId="0" fontId="4" fillId="35" borderId="43" xfId="0" applyNumberFormat="1" applyFont="1" applyFill="1" applyBorder="1" applyAlignment="1" applyProtection="1">
      <alignment horizontal="center" textRotation="90" wrapText="1"/>
      <protection/>
    </xf>
    <xf numFmtId="0" fontId="4" fillId="35" borderId="14" xfId="0" applyNumberFormat="1" applyFont="1" applyFill="1" applyBorder="1" applyAlignment="1" applyProtection="1">
      <alignment horizontal="center" textRotation="90" wrapText="1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48" fillId="0" borderId="58" xfId="0" applyFont="1" applyBorder="1" applyAlignment="1">
      <alignment horizontal="left" vertical="top" wrapText="1"/>
    </xf>
    <xf numFmtId="0" fontId="0" fillId="0" borderId="59" xfId="0" applyBorder="1" applyAlignment="1">
      <alignment wrapText="1"/>
    </xf>
    <xf numFmtId="0" fontId="0" fillId="0" borderId="60" xfId="0" applyBorder="1" applyAlignment="1">
      <alignment wrapText="1"/>
    </xf>
    <xf numFmtId="0" fontId="0" fillId="0" borderId="33" xfId="0" applyBorder="1" applyAlignment="1">
      <alignment wrapText="1"/>
    </xf>
    <xf numFmtId="0" fontId="0" fillId="0" borderId="37" xfId="0" applyBorder="1" applyAlignment="1">
      <alignment wrapText="1"/>
    </xf>
    <xf numFmtId="0" fontId="0" fillId="0" borderId="61" xfId="0" applyBorder="1" applyAlignment="1">
      <alignment wrapText="1"/>
    </xf>
    <xf numFmtId="0" fontId="4" fillId="35" borderId="32" xfId="0" applyNumberFormat="1" applyFont="1" applyFill="1" applyBorder="1" applyAlignment="1" applyProtection="1">
      <alignment horizontal="center" textRotation="90"/>
      <protection/>
    </xf>
    <xf numFmtId="0" fontId="4" fillId="35" borderId="43" xfId="0" applyNumberFormat="1" applyFont="1" applyFill="1" applyBorder="1" applyAlignment="1" applyProtection="1">
      <alignment horizontal="center" textRotation="90"/>
      <protection/>
    </xf>
    <xf numFmtId="0" fontId="4" fillId="35" borderId="14" xfId="0" applyNumberFormat="1" applyFont="1" applyFill="1" applyBorder="1" applyAlignment="1" applyProtection="1">
      <alignment horizontal="center" textRotation="90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8"/>
  <sheetViews>
    <sheetView tabSelected="1" zoomScale="80" zoomScaleNormal="80" zoomScalePageLayoutView="0" workbookViewId="0" topLeftCell="A1">
      <pane ySplit="5" topLeftCell="A21" activePane="bottomLeft" state="frozen"/>
      <selection pane="topLeft" activeCell="A1" sqref="A1"/>
      <selection pane="bottomLeft" activeCell="E22" sqref="E22"/>
    </sheetView>
  </sheetViews>
  <sheetFormatPr defaultColWidth="9.140625" defaultRowHeight="15"/>
  <cols>
    <col min="1" max="1" width="7.28125" style="43" customWidth="1"/>
    <col min="2" max="2" width="40.57421875" style="2" customWidth="1"/>
    <col min="3" max="3" width="20.140625" style="2" customWidth="1"/>
    <col min="4" max="4" width="11.28125" style="1" customWidth="1"/>
    <col min="5" max="5" width="10.7109375" style="53" bestFit="1" customWidth="1"/>
    <col min="6" max="6" width="15.7109375" style="53" customWidth="1"/>
    <col min="7" max="7" width="15.7109375" style="1" customWidth="1"/>
    <col min="8" max="8" width="5.7109375" style="2" customWidth="1"/>
    <col min="9" max="9" width="7.140625" style="2" customWidth="1"/>
    <col min="10" max="11" width="6.7109375" style="2" customWidth="1"/>
    <col min="12" max="12" width="7.28125" style="2" customWidth="1"/>
    <col min="13" max="21" width="6.7109375" style="2" customWidth="1"/>
    <col min="22" max="16384" width="9.140625" style="2" customWidth="1"/>
  </cols>
  <sheetData>
    <row r="1" spans="1:21" ht="46.5" customHeight="1">
      <c r="A1" s="123" t="s">
        <v>113</v>
      </c>
      <c r="B1" s="124"/>
      <c r="C1" s="124"/>
      <c r="D1" s="124"/>
      <c r="E1" s="124"/>
      <c r="F1" s="124"/>
      <c r="G1" s="124"/>
      <c r="I1" s="132" t="s">
        <v>0</v>
      </c>
      <c r="J1" s="132" t="s">
        <v>1</v>
      </c>
      <c r="K1" s="132" t="s">
        <v>2</v>
      </c>
      <c r="L1" s="120" t="s">
        <v>70</v>
      </c>
      <c r="M1" s="120" t="s">
        <v>71</v>
      </c>
      <c r="N1" s="120" t="s">
        <v>72</v>
      </c>
      <c r="O1" s="120" t="s">
        <v>73</v>
      </c>
      <c r="P1" s="120" t="s">
        <v>74</v>
      </c>
      <c r="Q1" s="120" t="s">
        <v>75</v>
      </c>
      <c r="R1" s="120" t="s">
        <v>76</v>
      </c>
      <c r="S1" s="120" t="s">
        <v>77</v>
      </c>
      <c r="T1" s="120" t="s">
        <v>78</v>
      </c>
      <c r="U1" s="120" t="s">
        <v>79</v>
      </c>
    </row>
    <row r="2" spans="1:21" ht="35.25" customHeight="1">
      <c r="A2" s="40"/>
      <c r="B2" s="107"/>
      <c r="C2" s="1"/>
      <c r="I2" s="133"/>
      <c r="J2" s="133"/>
      <c r="K2" s="133"/>
      <c r="L2" s="121"/>
      <c r="M2" s="121"/>
      <c r="N2" s="121"/>
      <c r="O2" s="121"/>
      <c r="P2" s="121"/>
      <c r="Q2" s="121"/>
      <c r="R2" s="121"/>
      <c r="S2" s="121"/>
      <c r="T2" s="121"/>
      <c r="U2" s="121"/>
    </row>
    <row r="3" spans="1:21" ht="21.75" customHeight="1">
      <c r="A3" s="40"/>
      <c r="B3" s="1"/>
      <c r="C3" s="1"/>
      <c r="I3" s="134"/>
      <c r="J3" s="134"/>
      <c r="K3" s="134"/>
      <c r="L3" s="122"/>
      <c r="M3" s="122"/>
      <c r="N3" s="122"/>
      <c r="O3" s="122"/>
      <c r="P3" s="122"/>
      <c r="Q3" s="122"/>
      <c r="R3" s="122"/>
      <c r="S3" s="122"/>
      <c r="T3" s="122"/>
      <c r="U3" s="122"/>
    </row>
    <row r="4" spans="1:3" ht="9" customHeight="1" thickBot="1">
      <c r="A4" s="40"/>
      <c r="B4" s="1"/>
      <c r="C4" s="1"/>
    </row>
    <row r="5" spans="1:21" ht="31.5" thickBot="1">
      <c r="A5" s="41" t="s">
        <v>85</v>
      </c>
      <c r="B5" s="3" t="s">
        <v>3</v>
      </c>
      <c r="C5" s="4" t="s">
        <v>4</v>
      </c>
      <c r="D5" s="5" t="s">
        <v>88</v>
      </c>
      <c r="E5" s="51" t="s">
        <v>82</v>
      </c>
      <c r="F5" s="51" t="s">
        <v>83</v>
      </c>
      <c r="G5" s="52" t="s">
        <v>84</v>
      </c>
      <c r="I5" s="6" t="s">
        <v>5</v>
      </c>
      <c r="J5" s="6" t="s">
        <v>5</v>
      </c>
      <c r="K5" s="6" t="s">
        <v>5</v>
      </c>
      <c r="L5" s="6" t="s">
        <v>5</v>
      </c>
      <c r="M5" s="6" t="s">
        <v>5</v>
      </c>
      <c r="N5" s="6" t="s">
        <v>5</v>
      </c>
      <c r="O5" s="6" t="s">
        <v>5</v>
      </c>
      <c r="P5" s="6" t="s">
        <v>5</v>
      </c>
      <c r="Q5" s="6" t="s">
        <v>5</v>
      </c>
      <c r="R5" s="6" t="s">
        <v>5</v>
      </c>
      <c r="S5" s="6" t="s">
        <v>5</v>
      </c>
      <c r="T5" s="6" t="s">
        <v>5</v>
      </c>
      <c r="U5" s="6" t="s">
        <v>5</v>
      </c>
    </row>
    <row r="6" spans="1:21" ht="15">
      <c r="A6" s="79">
        <v>1</v>
      </c>
      <c r="B6" s="80" t="s">
        <v>6</v>
      </c>
      <c r="C6" s="81" t="s">
        <v>7</v>
      </c>
      <c r="D6" s="82">
        <f aca="true" t="shared" si="0" ref="D6:D51">SUM(I6:U6)</f>
        <v>7000</v>
      </c>
      <c r="E6" s="108"/>
      <c r="F6" s="83">
        <f>D6*E6</f>
        <v>0</v>
      </c>
      <c r="G6" s="29">
        <f>F6*1.21</f>
        <v>0</v>
      </c>
      <c r="I6" s="12">
        <v>2200</v>
      </c>
      <c r="J6" s="13"/>
      <c r="K6" s="13">
        <v>2000</v>
      </c>
      <c r="L6" s="13"/>
      <c r="M6" s="13">
        <v>2000</v>
      </c>
      <c r="N6" s="13"/>
      <c r="O6" s="13"/>
      <c r="P6" s="13"/>
      <c r="Q6" s="13">
        <v>200</v>
      </c>
      <c r="R6" s="13"/>
      <c r="S6" s="13">
        <v>100</v>
      </c>
      <c r="T6" s="13">
        <v>500</v>
      </c>
      <c r="U6" s="63"/>
    </row>
    <row r="7" spans="1:21" ht="15">
      <c r="A7" s="42">
        <v>2</v>
      </c>
      <c r="B7" s="15" t="s">
        <v>8</v>
      </c>
      <c r="C7" s="16" t="s">
        <v>9</v>
      </c>
      <c r="D7" s="10">
        <f t="shared" si="0"/>
        <v>4300</v>
      </c>
      <c r="E7" s="109"/>
      <c r="F7" s="54">
        <f aca="true" t="shared" si="1" ref="F7:F51">D7*E7</f>
        <v>0</v>
      </c>
      <c r="G7" s="17">
        <f aca="true" t="shared" si="2" ref="G7:G51">F7*1.21</f>
        <v>0</v>
      </c>
      <c r="I7" s="18">
        <v>500</v>
      </c>
      <c r="J7" s="19">
        <v>1000</v>
      </c>
      <c r="K7" s="19">
        <v>1000</v>
      </c>
      <c r="L7" s="19">
        <v>600</v>
      </c>
      <c r="M7" s="19"/>
      <c r="N7" s="19"/>
      <c r="O7" s="19"/>
      <c r="P7" s="19">
        <v>500</v>
      </c>
      <c r="Q7" s="19"/>
      <c r="R7" s="19"/>
      <c r="S7" s="19">
        <v>200</v>
      </c>
      <c r="T7" s="19">
        <v>500</v>
      </c>
      <c r="U7" s="64"/>
    </row>
    <row r="8" spans="1:21" ht="15">
      <c r="A8" s="42">
        <v>3</v>
      </c>
      <c r="B8" s="15" t="s">
        <v>10</v>
      </c>
      <c r="C8" s="16" t="s">
        <v>11</v>
      </c>
      <c r="D8" s="10">
        <f t="shared" si="0"/>
        <v>1000</v>
      </c>
      <c r="E8" s="109"/>
      <c r="F8" s="54">
        <f t="shared" si="1"/>
        <v>0</v>
      </c>
      <c r="G8" s="17">
        <f t="shared" si="2"/>
        <v>0</v>
      </c>
      <c r="I8" s="18">
        <v>0</v>
      </c>
      <c r="J8" s="19">
        <v>500</v>
      </c>
      <c r="K8" s="19"/>
      <c r="L8" s="19"/>
      <c r="M8" s="19"/>
      <c r="N8" s="19"/>
      <c r="O8" s="19"/>
      <c r="P8" s="19">
        <v>500</v>
      </c>
      <c r="Q8" s="19"/>
      <c r="R8" s="19"/>
      <c r="S8" s="19"/>
      <c r="T8" s="19"/>
      <c r="U8" s="64"/>
    </row>
    <row r="9" spans="1:21" ht="15">
      <c r="A9" s="42">
        <v>4</v>
      </c>
      <c r="B9" s="15" t="s">
        <v>12</v>
      </c>
      <c r="C9" s="16" t="s">
        <v>13</v>
      </c>
      <c r="D9" s="10">
        <f t="shared" si="0"/>
        <v>7350</v>
      </c>
      <c r="E9" s="109"/>
      <c r="F9" s="54">
        <f t="shared" si="1"/>
        <v>0</v>
      </c>
      <c r="G9" s="17">
        <f t="shared" si="2"/>
        <v>0</v>
      </c>
      <c r="I9" s="18">
        <v>1800</v>
      </c>
      <c r="J9" s="19"/>
      <c r="K9" s="19">
        <v>2000</v>
      </c>
      <c r="L9" s="19"/>
      <c r="M9" s="19">
        <v>2000</v>
      </c>
      <c r="N9" s="19">
        <v>500</v>
      </c>
      <c r="O9" s="19"/>
      <c r="P9" s="19"/>
      <c r="Q9" s="19">
        <v>200</v>
      </c>
      <c r="R9" s="19">
        <v>250</v>
      </c>
      <c r="S9" s="19">
        <v>100</v>
      </c>
      <c r="T9" s="19">
        <v>500</v>
      </c>
      <c r="U9" s="64"/>
    </row>
    <row r="10" spans="1:21" ht="15">
      <c r="A10" s="42">
        <v>5</v>
      </c>
      <c r="B10" s="15" t="s">
        <v>14</v>
      </c>
      <c r="C10" s="16" t="s">
        <v>15</v>
      </c>
      <c r="D10" s="10">
        <f t="shared" si="0"/>
        <v>4250</v>
      </c>
      <c r="E10" s="109"/>
      <c r="F10" s="54">
        <f t="shared" si="1"/>
        <v>0</v>
      </c>
      <c r="G10" s="17">
        <f t="shared" si="2"/>
        <v>0</v>
      </c>
      <c r="I10" s="18">
        <v>300</v>
      </c>
      <c r="J10" s="19">
        <v>1000</v>
      </c>
      <c r="K10" s="19">
        <v>1000</v>
      </c>
      <c r="L10" s="19"/>
      <c r="M10" s="19">
        <v>1000</v>
      </c>
      <c r="N10" s="19"/>
      <c r="O10" s="19"/>
      <c r="P10" s="19"/>
      <c r="Q10" s="19"/>
      <c r="R10" s="19">
        <v>250</v>
      </c>
      <c r="S10" s="19">
        <v>200</v>
      </c>
      <c r="T10" s="19">
        <v>500</v>
      </c>
      <c r="U10" s="64"/>
    </row>
    <row r="11" spans="1:21" ht="15">
      <c r="A11" s="42">
        <v>6</v>
      </c>
      <c r="B11" s="15" t="s">
        <v>16</v>
      </c>
      <c r="C11" s="16" t="s">
        <v>17</v>
      </c>
      <c r="D11" s="10">
        <f t="shared" si="0"/>
        <v>0</v>
      </c>
      <c r="E11" s="109"/>
      <c r="F11" s="54">
        <f t="shared" si="1"/>
        <v>0</v>
      </c>
      <c r="G11" s="17">
        <f t="shared" si="2"/>
        <v>0</v>
      </c>
      <c r="I11" s="18">
        <v>0</v>
      </c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64"/>
    </row>
    <row r="12" spans="1:21" ht="15">
      <c r="A12" s="42">
        <v>7</v>
      </c>
      <c r="B12" s="15" t="s">
        <v>16</v>
      </c>
      <c r="C12" s="20" t="s">
        <v>18</v>
      </c>
      <c r="D12" s="10">
        <f t="shared" si="0"/>
        <v>500</v>
      </c>
      <c r="E12" s="109"/>
      <c r="F12" s="54">
        <f t="shared" si="1"/>
        <v>0</v>
      </c>
      <c r="G12" s="17">
        <f t="shared" si="2"/>
        <v>0</v>
      </c>
      <c r="I12" s="18">
        <v>0</v>
      </c>
      <c r="J12" s="19">
        <v>500</v>
      </c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64"/>
    </row>
    <row r="13" spans="1:21" ht="15">
      <c r="A13" s="42">
        <v>8</v>
      </c>
      <c r="B13" s="15" t="s">
        <v>19</v>
      </c>
      <c r="C13" s="20" t="s">
        <v>20</v>
      </c>
      <c r="D13" s="10">
        <f t="shared" si="0"/>
        <v>650</v>
      </c>
      <c r="E13" s="109"/>
      <c r="F13" s="54">
        <f t="shared" si="1"/>
        <v>0</v>
      </c>
      <c r="G13" s="17">
        <f t="shared" si="2"/>
        <v>0</v>
      </c>
      <c r="I13" s="18">
        <v>0</v>
      </c>
      <c r="J13" s="19"/>
      <c r="K13" s="19"/>
      <c r="L13" s="19"/>
      <c r="M13" s="19"/>
      <c r="N13" s="19"/>
      <c r="O13" s="19">
        <v>500</v>
      </c>
      <c r="P13" s="19"/>
      <c r="Q13" s="19">
        <v>100</v>
      </c>
      <c r="R13" s="19"/>
      <c r="S13" s="19">
        <v>50</v>
      </c>
      <c r="T13" s="19"/>
      <c r="U13" s="64"/>
    </row>
    <row r="14" spans="1:21" ht="15">
      <c r="A14" s="42">
        <v>9</v>
      </c>
      <c r="B14" s="15" t="s">
        <v>21</v>
      </c>
      <c r="C14" s="16" t="s">
        <v>22</v>
      </c>
      <c r="D14" s="10">
        <f t="shared" si="0"/>
        <v>125</v>
      </c>
      <c r="E14" s="109"/>
      <c r="F14" s="54">
        <f t="shared" si="1"/>
        <v>0</v>
      </c>
      <c r="G14" s="17">
        <f t="shared" si="2"/>
        <v>0</v>
      </c>
      <c r="I14" s="18">
        <v>0</v>
      </c>
      <c r="J14" s="19"/>
      <c r="K14" s="19"/>
      <c r="L14" s="19"/>
      <c r="M14" s="19"/>
      <c r="N14" s="19"/>
      <c r="O14" s="19"/>
      <c r="P14" s="19"/>
      <c r="Q14" s="19">
        <v>100</v>
      </c>
      <c r="R14" s="19"/>
      <c r="S14" s="19">
        <v>25</v>
      </c>
      <c r="T14" s="19"/>
      <c r="U14" s="64"/>
    </row>
    <row r="15" spans="1:21" ht="15" thickBot="1">
      <c r="A15" s="45">
        <v>10</v>
      </c>
      <c r="B15" s="21" t="s">
        <v>23</v>
      </c>
      <c r="C15" s="22" t="s">
        <v>24</v>
      </c>
      <c r="D15" s="31">
        <f t="shared" si="0"/>
        <v>100</v>
      </c>
      <c r="E15" s="110"/>
      <c r="F15" s="55">
        <f t="shared" si="1"/>
        <v>0</v>
      </c>
      <c r="G15" s="23">
        <f t="shared" si="2"/>
        <v>0</v>
      </c>
      <c r="I15" s="24">
        <v>0</v>
      </c>
      <c r="J15" s="25"/>
      <c r="K15" s="25"/>
      <c r="L15" s="25"/>
      <c r="M15" s="25">
        <v>100</v>
      </c>
      <c r="N15" s="25"/>
      <c r="O15" s="25"/>
      <c r="P15" s="25"/>
      <c r="Q15" s="25"/>
      <c r="R15" s="25"/>
      <c r="S15" s="25"/>
      <c r="T15" s="25"/>
      <c r="U15" s="58"/>
    </row>
    <row r="16" spans="1:21" ht="19.5" customHeight="1">
      <c r="A16" s="42">
        <v>11</v>
      </c>
      <c r="B16" s="26" t="s">
        <v>25</v>
      </c>
      <c r="C16" s="27" t="s">
        <v>26</v>
      </c>
      <c r="D16" s="28">
        <f t="shared" si="0"/>
        <v>14000</v>
      </c>
      <c r="E16" s="111"/>
      <c r="F16" s="29">
        <f t="shared" si="1"/>
        <v>0</v>
      </c>
      <c r="G16" s="29">
        <f t="shared" si="2"/>
        <v>0</v>
      </c>
      <c r="I16" s="12">
        <v>5000</v>
      </c>
      <c r="J16" s="13"/>
      <c r="K16" s="13"/>
      <c r="L16" s="13">
        <v>5000</v>
      </c>
      <c r="M16" s="13"/>
      <c r="N16" s="13"/>
      <c r="O16" s="13"/>
      <c r="P16" s="13">
        <v>1000</v>
      </c>
      <c r="Q16" s="13"/>
      <c r="R16" s="13">
        <v>500</v>
      </c>
      <c r="S16" s="13">
        <v>1500</v>
      </c>
      <c r="T16" s="13">
        <v>1000</v>
      </c>
      <c r="U16" s="63"/>
    </row>
    <row r="17" spans="1:21" ht="15" thickBot="1">
      <c r="A17" s="45">
        <v>12</v>
      </c>
      <c r="B17" s="30" t="s">
        <v>27</v>
      </c>
      <c r="C17" s="22" t="s">
        <v>28</v>
      </c>
      <c r="D17" s="31">
        <f t="shared" si="0"/>
        <v>12500</v>
      </c>
      <c r="E17" s="112"/>
      <c r="F17" s="23">
        <f t="shared" si="1"/>
        <v>0</v>
      </c>
      <c r="G17" s="23">
        <f t="shared" si="2"/>
        <v>0</v>
      </c>
      <c r="I17" s="24">
        <v>2000</v>
      </c>
      <c r="J17" s="25">
        <v>1500</v>
      </c>
      <c r="K17" s="25"/>
      <c r="L17" s="25">
        <v>5000</v>
      </c>
      <c r="M17" s="25"/>
      <c r="N17" s="25"/>
      <c r="O17" s="25"/>
      <c r="P17" s="25">
        <v>1000</v>
      </c>
      <c r="Q17" s="25"/>
      <c r="R17" s="25">
        <v>500</v>
      </c>
      <c r="S17" s="25">
        <v>1500</v>
      </c>
      <c r="T17" s="25">
        <v>1000</v>
      </c>
      <c r="U17" s="58"/>
    </row>
    <row r="18" spans="1:21" ht="15">
      <c r="A18" s="42">
        <v>13</v>
      </c>
      <c r="B18" s="7" t="s">
        <v>29</v>
      </c>
      <c r="C18" s="9" t="s">
        <v>30</v>
      </c>
      <c r="D18" s="28">
        <f t="shared" si="0"/>
        <v>0</v>
      </c>
      <c r="E18" s="111"/>
      <c r="F18" s="29">
        <f t="shared" si="1"/>
        <v>0</v>
      </c>
      <c r="G18" s="29">
        <f t="shared" si="2"/>
        <v>0</v>
      </c>
      <c r="I18" s="12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63"/>
    </row>
    <row r="19" spans="1:21" ht="15">
      <c r="A19" s="42">
        <v>14</v>
      </c>
      <c r="B19" s="14" t="s">
        <v>31</v>
      </c>
      <c r="C19" s="16" t="s">
        <v>32</v>
      </c>
      <c r="D19" s="28">
        <f t="shared" si="0"/>
        <v>0</v>
      </c>
      <c r="E19" s="113"/>
      <c r="F19" s="17">
        <f t="shared" si="1"/>
        <v>0</v>
      </c>
      <c r="G19" s="17">
        <f t="shared" si="2"/>
        <v>0</v>
      </c>
      <c r="I19" s="18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64"/>
    </row>
    <row r="20" spans="1:21" ht="15">
      <c r="A20" s="42">
        <v>15</v>
      </c>
      <c r="B20" s="14" t="s">
        <v>33</v>
      </c>
      <c r="C20" s="16" t="s">
        <v>34</v>
      </c>
      <c r="D20" s="28">
        <f t="shared" si="0"/>
        <v>0</v>
      </c>
      <c r="E20" s="113"/>
      <c r="F20" s="17">
        <f t="shared" si="1"/>
        <v>0</v>
      </c>
      <c r="G20" s="17">
        <f t="shared" si="2"/>
        <v>0</v>
      </c>
      <c r="I20" s="18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64"/>
    </row>
    <row r="21" spans="1:21" ht="15">
      <c r="A21" s="42">
        <v>16</v>
      </c>
      <c r="B21" s="14" t="s">
        <v>35</v>
      </c>
      <c r="C21" s="16" t="s">
        <v>36</v>
      </c>
      <c r="D21" s="28">
        <f t="shared" si="0"/>
        <v>0</v>
      </c>
      <c r="E21" s="113"/>
      <c r="F21" s="17">
        <f t="shared" si="1"/>
        <v>0</v>
      </c>
      <c r="G21" s="17">
        <f t="shared" si="2"/>
        <v>0</v>
      </c>
      <c r="I21" s="18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64"/>
    </row>
    <row r="22" spans="1:21" ht="15">
      <c r="A22" s="42">
        <v>17</v>
      </c>
      <c r="B22" s="14" t="s">
        <v>37</v>
      </c>
      <c r="C22" s="16" t="s">
        <v>38</v>
      </c>
      <c r="D22" s="28">
        <f t="shared" si="0"/>
        <v>50</v>
      </c>
      <c r="E22" s="113"/>
      <c r="F22" s="17">
        <f>D22*E22</f>
        <v>0</v>
      </c>
      <c r="G22" s="17">
        <f t="shared" si="2"/>
        <v>0</v>
      </c>
      <c r="I22" s="18"/>
      <c r="J22" s="19"/>
      <c r="K22" s="19"/>
      <c r="L22" s="19"/>
      <c r="M22" s="19"/>
      <c r="N22" s="19"/>
      <c r="O22" s="19"/>
      <c r="P22" s="19"/>
      <c r="Q22" s="19"/>
      <c r="R22" s="19"/>
      <c r="S22" s="19">
        <v>50</v>
      </c>
      <c r="T22" s="19"/>
      <c r="U22" s="64"/>
    </row>
    <row r="23" spans="1:21" ht="15">
      <c r="A23" s="42">
        <v>18</v>
      </c>
      <c r="B23" s="14" t="s">
        <v>37</v>
      </c>
      <c r="C23" s="16" t="s">
        <v>39</v>
      </c>
      <c r="D23" s="28">
        <f t="shared" si="0"/>
        <v>100</v>
      </c>
      <c r="E23" s="113"/>
      <c r="F23" s="17">
        <f t="shared" si="1"/>
        <v>0</v>
      </c>
      <c r="G23" s="17">
        <f t="shared" si="2"/>
        <v>0</v>
      </c>
      <c r="I23" s="18"/>
      <c r="J23" s="19"/>
      <c r="K23" s="19"/>
      <c r="L23" s="19"/>
      <c r="M23" s="19"/>
      <c r="N23" s="19"/>
      <c r="O23" s="19"/>
      <c r="P23" s="19"/>
      <c r="Q23" s="19">
        <v>50</v>
      </c>
      <c r="R23" s="19"/>
      <c r="S23" s="19">
        <v>50</v>
      </c>
      <c r="T23" s="19"/>
      <c r="U23" s="64"/>
    </row>
    <row r="24" spans="1:21" ht="15">
      <c r="A24" s="42">
        <v>19</v>
      </c>
      <c r="B24" s="14" t="s">
        <v>40</v>
      </c>
      <c r="C24" s="16" t="s">
        <v>41</v>
      </c>
      <c r="D24" s="28">
        <f t="shared" si="0"/>
        <v>100</v>
      </c>
      <c r="E24" s="113"/>
      <c r="F24" s="17">
        <f t="shared" si="1"/>
        <v>0</v>
      </c>
      <c r="G24" s="17">
        <f t="shared" si="2"/>
        <v>0</v>
      </c>
      <c r="I24" s="18"/>
      <c r="J24" s="19"/>
      <c r="K24" s="19"/>
      <c r="L24" s="19"/>
      <c r="M24" s="19"/>
      <c r="N24" s="19"/>
      <c r="O24" s="19"/>
      <c r="P24" s="19"/>
      <c r="Q24" s="19">
        <v>50</v>
      </c>
      <c r="R24" s="19"/>
      <c r="S24" s="19">
        <v>50</v>
      </c>
      <c r="T24" s="19"/>
      <c r="U24" s="64"/>
    </row>
    <row r="25" spans="1:21" ht="15">
      <c r="A25" s="42">
        <v>20</v>
      </c>
      <c r="B25" s="14" t="s">
        <v>42</v>
      </c>
      <c r="C25" s="16" t="s">
        <v>43</v>
      </c>
      <c r="D25" s="28">
        <f t="shared" si="0"/>
        <v>50</v>
      </c>
      <c r="E25" s="113"/>
      <c r="F25" s="17">
        <f t="shared" si="1"/>
        <v>0</v>
      </c>
      <c r="G25" s="17">
        <f t="shared" si="2"/>
        <v>0</v>
      </c>
      <c r="I25" s="18"/>
      <c r="J25" s="19"/>
      <c r="K25" s="19"/>
      <c r="L25" s="19"/>
      <c r="M25" s="19"/>
      <c r="N25" s="19"/>
      <c r="O25" s="19"/>
      <c r="P25" s="19"/>
      <c r="Q25" s="19"/>
      <c r="R25" s="19"/>
      <c r="S25" s="19">
        <v>50</v>
      </c>
      <c r="T25" s="19"/>
      <c r="U25" s="64"/>
    </row>
    <row r="26" spans="1:21" ht="15">
      <c r="A26" s="42">
        <v>21</v>
      </c>
      <c r="B26" s="14" t="s">
        <v>44</v>
      </c>
      <c r="C26" s="16" t="s">
        <v>45</v>
      </c>
      <c r="D26" s="28">
        <f t="shared" si="0"/>
        <v>50</v>
      </c>
      <c r="E26" s="113"/>
      <c r="F26" s="17">
        <f t="shared" si="1"/>
        <v>0</v>
      </c>
      <c r="G26" s="17">
        <f t="shared" si="2"/>
        <v>0</v>
      </c>
      <c r="I26" s="18"/>
      <c r="J26" s="19"/>
      <c r="K26" s="19"/>
      <c r="L26" s="19"/>
      <c r="M26" s="19"/>
      <c r="N26" s="19"/>
      <c r="O26" s="19"/>
      <c r="P26" s="19"/>
      <c r="Q26" s="19"/>
      <c r="R26" s="19"/>
      <c r="S26" s="19">
        <v>50</v>
      </c>
      <c r="T26" s="19"/>
      <c r="U26" s="64"/>
    </row>
    <row r="27" spans="1:21" ht="15" thickBot="1">
      <c r="A27" s="45">
        <v>22</v>
      </c>
      <c r="B27" s="68" t="s">
        <v>86</v>
      </c>
      <c r="C27" s="22" t="s">
        <v>87</v>
      </c>
      <c r="D27" s="31">
        <f t="shared" si="0"/>
        <v>0</v>
      </c>
      <c r="E27" s="114"/>
      <c r="F27" s="33">
        <f t="shared" si="1"/>
        <v>0</v>
      </c>
      <c r="G27" s="33">
        <f t="shared" si="2"/>
        <v>0</v>
      </c>
      <c r="I27" s="34"/>
      <c r="J27" s="35"/>
      <c r="K27" s="35"/>
      <c r="L27" s="35"/>
      <c r="M27" s="35"/>
      <c r="N27" s="35"/>
      <c r="O27" s="35"/>
      <c r="P27" s="35"/>
      <c r="Q27" s="19"/>
      <c r="R27" s="35"/>
      <c r="S27" s="35"/>
      <c r="T27" s="35"/>
      <c r="U27" s="57"/>
    </row>
    <row r="28" spans="1:21" ht="15">
      <c r="A28" s="42">
        <v>23</v>
      </c>
      <c r="B28" s="8" t="s">
        <v>46</v>
      </c>
      <c r="C28" s="9" t="s">
        <v>47</v>
      </c>
      <c r="D28" s="28">
        <f t="shared" si="0"/>
        <v>4100</v>
      </c>
      <c r="E28" s="111"/>
      <c r="F28" s="29">
        <f t="shared" si="1"/>
        <v>0</v>
      </c>
      <c r="G28" s="29">
        <f t="shared" si="2"/>
        <v>0</v>
      </c>
      <c r="I28" s="12"/>
      <c r="J28" s="13">
        <v>3000</v>
      </c>
      <c r="K28" s="13"/>
      <c r="L28" s="13">
        <v>500</v>
      </c>
      <c r="M28" s="13"/>
      <c r="N28" s="13"/>
      <c r="O28" s="13"/>
      <c r="P28" s="13">
        <v>500</v>
      </c>
      <c r="Q28" s="13"/>
      <c r="R28" s="13"/>
      <c r="S28" s="13"/>
      <c r="T28" s="13"/>
      <c r="U28" s="63">
        <v>100</v>
      </c>
    </row>
    <row r="29" spans="1:21" ht="15">
      <c r="A29" s="42">
        <v>24</v>
      </c>
      <c r="B29" s="15" t="s">
        <v>48</v>
      </c>
      <c r="C29" s="16" t="s">
        <v>49</v>
      </c>
      <c r="D29" s="28">
        <f t="shared" si="0"/>
        <v>2100</v>
      </c>
      <c r="E29" s="113"/>
      <c r="F29" s="17">
        <f t="shared" si="1"/>
        <v>0</v>
      </c>
      <c r="G29" s="17">
        <f t="shared" si="2"/>
        <v>0</v>
      </c>
      <c r="I29" s="18"/>
      <c r="J29" s="19">
        <v>2000</v>
      </c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64">
        <v>100</v>
      </c>
    </row>
    <row r="30" spans="1:21" ht="15">
      <c r="A30" s="42">
        <v>25</v>
      </c>
      <c r="B30" s="15" t="s">
        <v>50</v>
      </c>
      <c r="C30" s="16" t="s">
        <v>51</v>
      </c>
      <c r="D30" s="28">
        <f t="shared" si="0"/>
        <v>600</v>
      </c>
      <c r="E30" s="113"/>
      <c r="F30" s="17">
        <f t="shared" si="1"/>
        <v>0</v>
      </c>
      <c r="G30" s="17">
        <f t="shared" si="2"/>
        <v>0</v>
      </c>
      <c r="I30" s="18"/>
      <c r="J30" s="19"/>
      <c r="K30" s="19"/>
      <c r="L30" s="19">
        <v>500</v>
      </c>
      <c r="M30" s="19"/>
      <c r="N30" s="19"/>
      <c r="O30" s="19"/>
      <c r="P30" s="19"/>
      <c r="Q30" s="19"/>
      <c r="R30" s="19"/>
      <c r="S30" s="19"/>
      <c r="T30" s="19"/>
      <c r="U30" s="64">
        <v>100</v>
      </c>
    </row>
    <row r="31" spans="1:21" ht="15">
      <c r="A31" s="42">
        <v>26</v>
      </c>
      <c r="B31" s="15" t="s">
        <v>52</v>
      </c>
      <c r="C31" s="16" t="s">
        <v>53</v>
      </c>
      <c r="D31" s="28">
        <f t="shared" si="0"/>
        <v>600</v>
      </c>
      <c r="E31" s="113"/>
      <c r="F31" s="17">
        <f t="shared" si="1"/>
        <v>0</v>
      </c>
      <c r="G31" s="17">
        <f t="shared" si="2"/>
        <v>0</v>
      </c>
      <c r="I31" s="18"/>
      <c r="J31" s="19"/>
      <c r="K31" s="19"/>
      <c r="L31" s="19">
        <v>500</v>
      </c>
      <c r="M31" s="19"/>
      <c r="N31" s="19"/>
      <c r="O31" s="19"/>
      <c r="P31" s="19"/>
      <c r="Q31" s="19"/>
      <c r="R31" s="19"/>
      <c r="S31" s="19"/>
      <c r="T31" s="19"/>
      <c r="U31" s="64">
        <v>100</v>
      </c>
    </row>
    <row r="32" spans="1:21" ht="15">
      <c r="A32" s="42">
        <v>27</v>
      </c>
      <c r="B32" s="15" t="s">
        <v>54</v>
      </c>
      <c r="C32" s="16" t="s">
        <v>55</v>
      </c>
      <c r="D32" s="28">
        <f t="shared" si="0"/>
        <v>1000</v>
      </c>
      <c r="E32" s="113"/>
      <c r="F32" s="17">
        <f t="shared" si="1"/>
        <v>0</v>
      </c>
      <c r="G32" s="17">
        <f t="shared" si="2"/>
        <v>0</v>
      </c>
      <c r="I32" s="18"/>
      <c r="J32" s="19"/>
      <c r="K32" s="19"/>
      <c r="L32" s="19">
        <v>500</v>
      </c>
      <c r="M32" s="19"/>
      <c r="N32" s="19"/>
      <c r="O32" s="19"/>
      <c r="P32" s="19"/>
      <c r="Q32" s="19"/>
      <c r="R32" s="19"/>
      <c r="S32" s="19"/>
      <c r="T32" s="19"/>
      <c r="U32" s="64">
        <v>500</v>
      </c>
    </row>
    <row r="33" spans="1:21" ht="15" thickBot="1">
      <c r="A33" s="45">
        <v>28</v>
      </c>
      <c r="B33" s="21" t="s">
        <v>89</v>
      </c>
      <c r="C33" s="22" t="s">
        <v>56</v>
      </c>
      <c r="D33" s="31">
        <f t="shared" si="0"/>
        <v>0</v>
      </c>
      <c r="E33" s="113"/>
      <c r="F33" s="17">
        <f t="shared" si="1"/>
        <v>0</v>
      </c>
      <c r="G33" s="17">
        <f t="shared" si="2"/>
        <v>0</v>
      </c>
      <c r="I33" s="18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64"/>
    </row>
    <row r="34" spans="1:21" ht="15">
      <c r="A34" s="42">
        <v>29</v>
      </c>
      <c r="B34" s="8" t="s">
        <v>57</v>
      </c>
      <c r="C34" s="9" t="s">
        <v>58</v>
      </c>
      <c r="D34" s="28">
        <f t="shared" si="0"/>
        <v>0</v>
      </c>
      <c r="E34" s="111"/>
      <c r="F34" s="29">
        <f t="shared" si="1"/>
        <v>0</v>
      </c>
      <c r="G34" s="29">
        <f t="shared" si="2"/>
        <v>0</v>
      </c>
      <c r="I34" s="12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63"/>
    </row>
    <row r="35" spans="1:21" ht="15">
      <c r="A35" s="42">
        <v>30</v>
      </c>
      <c r="B35" s="15" t="s">
        <v>59</v>
      </c>
      <c r="C35" s="16" t="s">
        <v>60</v>
      </c>
      <c r="D35" s="28">
        <f t="shared" si="0"/>
        <v>0</v>
      </c>
      <c r="E35" s="113"/>
      <c r="F35" s="17">
        <f t="shared" si="1"/>
        <v>0</v>
      </c>
      <c r="G35" s="17">
        <f t="shared" si="2"/>
        <v>0</v>
      </c>
      <c r="I35" s="18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64"/>
    </row>
    <row r="36" spans="1:21" ht="15">
      <c r="A36" s="42">
        <v>31</v>
      </c>
      <c r="B36" s="15" t="s">
        <v>61</v>
      </c>
      <c r="C36" s="16" t="s">
        <v>62</v>
      </c>
      <c r="D36" s="28">
        <f t="shared" si="0"/>
        <v>10</v>
      </c>
      <c r="E36" s="113"/>
      <c r="F36" s="17">
        <f t="shared" si="1"/>
        <v>0</v>
      </c>
      <c r="G36" s="17">
        <f t="shared" si="2"/>
        <v>0</v>
      </c>
      <c r="I36" s="18"/>
      <c r="J36" s="19">
        <v>10</v>
      </c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64"/>
    </row>
    <row r="37" spans="1:21" ht="15">
      <c r="A37" s="42">
        <v>32</v>
      </c>
      <c r="B37" s="15" t="s">
        <v>63</v>
      </c>
      <c r="C37" s="16" t="s">
        <v>64</v>
      </c>
      <c r="D37" s="28">
        <f t="shared" si="0"/>
        <v>500</v>
      </c>
      <c r="E37" s="113"/>
      <c r="F37" s="17">
        <f t="shared" si="1"/>
        <v>0</v>
      </c>
      <c r="G37" s="17">
        <f t="shared" si="2"/>
        <v>0</v>
      </c>
      <c r="I37" s="18"/>
      <c r="J37" s="19"/>
      <c r="K37" s="19"/>
      <c r="L37" s="19"/>
      <c r="M37" s="19"/>
      <c r="N37" s="19"/>
      <c r="O37" s="19"/>
      <c r="P37" s="19"/>
      <c r="Q37" s="19">
        <v>500</v>
      </c>
      <c r="R37" s="19"/>
      <c r="S37" s="19"/>
      <c r="T37" s="19"/>
      <c r="U37" s="64"/>
    </row>
    <row r="38" spans="1:21" ht="15">
      <c r="A38" s="42">
        <v>33</v>
      </c>
      <c r="B38" s="46" t="s">
        <v>65</v>
      </c>
      <c r="C38" s="16" t="s">
        <v>66</v>
      </c>
      <c r="D38" s="28">
        <f t="shared" si="0"/>
        <v>20</v>
      </c>
      <c r="E38" s="113"/>
      <c r="F38" s="17">
        <f t="shared" si="1"/>
        <v>0</v>
      </c>
      <c r="G38" s="17">
        <f t="shared" si="2"/>
        <v>0</v>
      </c>
      <c r="I38" s="18"/>
      <c r="J38" s="19">
        <v>10</v>
      </c>
      <c r="K38" s="19"/>
      <c r="L38" s="19"/>
      <c r="M38" s="19"/>
      <c r="N38" s="19"/>
      <c r="O38" s="19"/>
      <c r="P38" s="19"/>
      <c r="Q38" s="19">
        <v>10</v>
      </c>
      <c r="R38" s="19"/>
      <c r="S38" s="19"/>
      <c r="T38" s="19"/>
      <c r="U38" s="64"/>
    </row>
    <row r="39" spans="1:21" ht="15">
      <c r="A39" s="72">
        <v>34</v>
      </c>
      <c r="B39" s="46" t="s">
        <v>67</v>
      </c>
      <c r="C39" s="16" t="s">
        <v>68</v>
      </c>
      <c r="D39" s="77">
        <f t="shared" si="0"/>
        <v>10</v>
      </c>
      <c r="E39" s="113"/>
      <c r="F39" s="17">
        <f t="shared" si="1"/>
        <v>0</v>
      </c>
      <c r="G39" s="17">
        <f t="shared" si="2"/>
        <v>0</v>
      </c>
      <c r="H39" s="78"/>
      <c r="I39" s="18"/>
      <c r="J39" s="19"/>
      <c r="K39" s="19"/>
      <c r="L39" s="19"/>
      <c r="M39" s="19"/>
      <c r="N39" s="19"/>
      <c r="O39" s="19"/>
      <c r="P39" s="19"/>
      <c r="Q39" s="19">
        <v>10</v>
      </c>
      <c r="R39" s="19"/>
      <c r="S39" s="19"/>
      <c r="T39" s="19"/>
      <c r="U39" s="64"/>
    </row>
    <row r="40" spans="1:21" ht="15" thickBot="1">
      <c r="A40" s="45">
        <v>35</v>
      </c>
      <c r="B40" s="119" t="s">
        <v>101</v>
      </c>
      <c r="C40" s="22" t="s">
        <v>100</v>
      </c>
      <c r="D40" s="31">
        <f t="shared" si="0"/>
        <v>1000</v>
      </c>
      <c r="E40" s="112"/>
      <c r="F40" s="23">
        <f t="shared" si="1"/>
        <v>0</v>
      </c>
      <c r="G40" s="23">
        <f t="shared" si="2"/>
        <v>0</v>
      </c>
      <c r="I40" s="24">
        <v>1000</v>
      </c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58"/>
    </row>
    <row r="41" spans="1:21" ht="15">
      <c r="A41" s="42">
        <v>36</v>
      </c>
      <c r="B41" s="8" t="s">
        <v>90</v>
      </c>
      <c r="C41" s="9" t="s">
        <v>91</v>
      </c>
      <c r="D41" s="10">
        <f t="shared" si="0"/>
        <v>0</v>
      </c>
      <c r="E41" s="115"/>
      <c r="F41" s="11">
        <f t="shared" si="1"/>
        <v>0</v>
      </c>
      <c r="G41" s="74">
        <f t="shared" si="2"/>
        <v>0</v>
      </c>
      <c r="I41" s="69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1"/>
    </row>
    <row r="42" spans="1:21" ht="15">
      <c r="A42" s="42">
        <v>37</v>
      </c>
      <c r="B42" s="8" t="s">
        <v>92</v>
      </c>
      <c r="C42" s="9" t="s">
        <v>93</v>
      </c>
      <c r="D42" s="10">
        <f t="shared" si="0"/>
        <v>50</v>
      </c>
      <c r="E42" s="115"/>
      <c r="F42" s="11">
        <f t="shared" si="1"/>
        <v>0</v>
      </c>
      <c r="G42" s="74">
        <f t="shared" si="2"/>
        <v>0</v>
      </c>
      <c r="H42" s="62"/>
      <c r="I42" s="69"/>
      <c r="J42" s="70"/>
      <c r="K42" s="70"/>
      <c r="L42" s="70"/>
      <c r="M42" s="70"/>
      <c r="N42" s="70"/>
      <c r="O42" s="70"/>
      <c r="P42" s="70"/>
      <c r="Q42" s="70"/>
      <c r="R42" s="70"/>
      <c r="S42" s="70">
        <v>50</v>
      </c>
      <c r="T42" s="70"/>
      <c r="U42" s="71"/>
    </row>
    <row r="43" spans="1:21" ht="15">
      <c r="A43" s="42">
        <v>38</v>
      </c>
      <c r="B43" s="8" t="s">
        <v>94</v>
      </c>
      <c r="C43" s="9" t="s">
        <v>95</v>
      </c>
      <c r="D43" s="73">
        <f t="shared" si="0"/>
        <v>50</v>
      </c>
      <c r="E43" s="113"/>
      <c r="F43" s="17">
        <f t="shared" si="1"/>
        <v>0</v>
      </c>
      <c r="G43" s="75">
        <f t="shared" si="2"/>
        <v>0</v>
      </c>
      <c r="I43" s="59"/>
      <c r="J43" s="60"/>
      <c r="K43" s="60"/>
      <c r="L43" s="60"/>
      <c r="M43" s="60"/>
      <c r="N43" s="60"/>
      <c r="O43" s="60"/>
      <c r="P43" s="60"/>
      <c r="Q43" s="60"/>
      <c r="R43" s="60"/>
      <c r="S43" s="60">
        <v>50</v>
      </c>
      <c r="T43" s="60"/>
      <c r="U43" s="61"/>
    </row>
    <row r="44" spans="1:21" ht="15">
      <c r="A44" s="42">
        <v>39</v>
      </c>
      <c r="B44" s="15" t="s">
        <v>98</v>
      </c>
      <c r="C44" s="16" t="s">
        <v>99</v>
      </c>
      <c r="D44" s="73">
        <f t="shared" si="0"/>
        <v>200</v>
      </c>
      <c r="E44" s="113"/>
      <c r="F44" s="17">
        <f t="shared" si="1"/>
        <v>0</v>
      </c>
      <c r="G44" s="75">
        <f t="shared" si="2"/>
        <v>0</v>
      </c>
      <c r="I44" s="34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>
        <v>200</v>
      </c>
      <c r="U44" s="57"/>
    </row>
    <row r="45" spans="1:21" ht="15" thickBot="1">
      <c r="A45" s="84">
        <v>40</v>
      </c>
      <c r="B45" s="85" t="s">
        <v>97</v>
      </c>
      <c r="C45" s="86" t="s">
        <v>96</v>
      </c>
      <c r="D45" s="87">
        <f t="shared" si="0"/>
        <v>200</v>
      </c>
      <c r="E45" s="114"/>
      <c r="F45" s="76">
        <f t="shared" si="1"/>
        <v>0</v>
      </c>
      <c r="G45" s="88">
        <f t="shared" si="2"/>
        <v>0</v>
      </c>
      <c r="I45" s="34"/>
      <c r="J45" s="35"/>
      <c r="K45" s="35"/>
      <c r="L45" s="35">
        <v>200</v>
      </c>
      <c r="M45" s="35"/>
      <c r="N45" s="35"/>
      <c r="O45" s="35"/>
      <c r="P45" s="35"/>
      <c r="Q45" s="35"/>
      <c r="R45" s="35"/>
      <c r="S45" s="35"/>
      <c r="T45" s="35"/>
      <c r="U45" s="57"/>
    </row>
    <row r="46" spans="1:21" ht="15">
      <c r="A46" s="79">
        <v>41</v>
      </c>
      <c r="B46" s="80" t="s">
        <v>102</v>
      </c>
      <c r="C46" s="92" t="s">
        <v>103</v>
      </c>
      <c r="D46" s="93">
        <f t="shared" si="0"/>
        <v>500</v>
      </c>
      <c r="E46" s="116"/>
      <c r="F46" s="94">
        <f t="shared" si="1"/>
        <v>0</v>
      </c>
      <c r="G46" s="95">
        <f t="shared" si="2"/>
        <v>0</v>
      </c>
      <c r="I46" s="12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63">
        <v>500</v>
      </c>
    </row>
    <row r="47" spans="1:21" ht="15">
      <c r="A47" s="72">
        <v>42</v>
      </c>
      <c r="B47" s="15" t="s">
        <v>104</v>
      </c>
      <c r="C47" s="89" t="s">
        <v>43</v>
      </c>
      <c r="D47" s="90">
        <f t="shared" si="0"/>
        <v>50</v>
      </c>
      <c r="E47" s="117"/>
      <c r="F47" s="91">
        <f t="shared" si="1"/>
        <v>0</v>
      </c>
      <c r="G47" s="96">
        <f t="shared" si="2"/>
        <v>0</v>
      </c>
      <c r="I47" s="18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64">
        <v>50</v>
      </c>
    </row>
    <row r="48" spans="1:21" ht="15">
      <c r="A48" s="72">
        <v>43</v>
      </c>
      <c r="B48" s="15" t="s">
        <v>105</v>
      </c>
      <c r="C48" s="89" t="s">
        <v>106</v>
      </c>
      <c r="D48" s="90">
        <f t="shared" si="0"/>
        <v>10</v>
      </c>
      <c r="E48" s="117"/>
      <c r="F48" s="91">
        <f t="shared" si="1"/>
        <v>0</v>
      </c>
      <c r="G48" s="96">
        <f t="shared" si="2"/>
        <v>0</v>
      </c>
      <c r="I48" s="18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64">
        <v>10</v>
      </c>
    </row>
    <row r="49" spans="1:21" ht="15">
      <c r="A49" s="72">
        <v>44</v>
      </c>
      <c r="B49" s="15" t="s">
        <v>107</v>
      </c>
      <c r="C49" s="89" t="s">
        <v>108</v>
      </c>
      <c r="D49" s="90">
        <f t="shared" si="0"/>
        <v>10</v>
      </c>
      <c r="E49" s="117"/>
      <c r="F49" s="91">
        <f t="shared" si="1"/>
        <v>0</v>
      </c>
      <c r="G49" s="96">
        <f>F49*1.21</f>
        <v>0</v>
      </c>
      <c r="I49" s="18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64">
        <v>10</v>
      </c>
    </row>
    <row r="50" spans="1:21" ht="15">
      <c r="A50" s="72">
        <v>45</v>
      </c>
      <c r="B50" s="15" t="s">
        <v>109</v>
      </c>
      <c r="C50" s="89" t="s">
        <v>110</v>
      </c>
      <c r="D50" s="90">
        <f t="shared" si="0"/>
        <v>10</v>
      </c>
      <c r="E50" s="117"/>
      <c r="F50" s="91">
        <f t="shared" si="1"/>
        <v>0</v>
      </c>
      <c r="G50" s="96">
        <f t="shared" si="2"/>
        <v>0</v>
      </c>
      <c r="I50" s="18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64">
        <v>10</v>
      </c>
    </row>
    <row r="51" spans="1:21" ht="15" thickBot="1">
      <c r="A51" s="45">
        <v>46</v>
      </c>
      <c r="B51" s="21" t="s">
        <v>111</v>
      </c>
      <c r="C51" s="97" t="s">
        <v>112</v>
      </c>
      <c r="D51" s="98">
        <f t="shared" si="0"/>
        <v>10</v>
      </c>
      <c r="E51" s="118"/>
      <c r="F51" s="99">
        <f t="shared" si="1"/>
        <v>0</v>
      </c>
      <c r="G51" s="100">
        <f t="shared" si="2"/>
        <v>0</v>
      </c>
      <c r="I51" s="24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58">
        <v>10</v>
      </c>
    </row>
    <row r="52" spans="4:21" ht="15">
      <c r="D52" s="101"/>
      <c r="E52" s="102"/>
      <c r="F52" s="102"/>
      <c r="G52" s="103"/>
      <c r="H52" s="47"/>
      <c r="I52" s="104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6"/>
    </row>
    <row r="53" spans="1:22" ht="15.75" thickBot="1">
      <c r="A53" s="40"/>
      <c r="B53" s="48" t="s">
        <v>69</v>
      </c>
      <c r="C53" s="32"/>
      <c r="D53" s="36">
        <f>SUM(D6:D52)</f>
        <v>63155</v>
      </c>
      <c r="E53" s="49"/>
      <c r="F53" s="49">
        <f>SUM(F6:F52)</f>
        <v>0</v>
      </c>
      <c r="G53" s="50">
        <f>SUM(G6:G52)</f>
        <v>0</v>
      </c>
      <c r="H53" s="47"/>
      <c r="I53" s="37">
        <f aca="true" t="shared" si="3" ref="I53:U53">SUM(I6:I52)</f>
        <v>12800</v>
      </c>
      <c r="J53" s="38">
        <f t="shared" si="3"/>
        <v>9520</v>
      </c>
      <c r="K53" s="38">
        <f t="shared" si="3"/>
        <v>6000</v>
      </c>
      <c r="L53" s="38">
        <f t="shared" si="3"/>
        <v>12800</v>
      </c>
      <c r="M53" s="38">
        <f t="shared" si="3"/>
        <v>5100</v>
      </c>
      <c r="N53" s="38">
        <f t="shared" si="3"/>
        <v>500</v>
      </c>
      <c r="O53" s="38">
        <f t="shared" si="3"/>
        <v>500</v>
      </c>
      <c r="P53" s="38">
        <f t="shared" si="3"/>
        <v>3500</v>
      </c>
      <c r="Q53" s="38">
        <f t="shared" si="3"/>
        <v>1220</v>
      </c>
      <c r="R53" s="38">
        <f t="shared" si="3"/>
        <v>1500</v>
      </c>
      <c r="S53" s="38">
        <f t="shared" si="3"/>
        <v>4025</v>
      </c>
      <c r="T53" s="38">
        <f t="shared" si="3"/>
        <v>4200</v>
      </c>
      <c r="U53" s="65">
        <f t="shared" si="3"/>
        <v>1490</v>
      </c>
      <c r="V53" s="39"/>
    </row>
    <row r="54" ht="9" customHeight="1"/>
    <row r="55" spans="1:10" ht="15">
      <c r="A55" s="125" t="s">
        <v>80</v>
      </c>
      <c r="B55" s="125"/>
      <c r="C55" s="125"/>
      <c r="D55" s="125"/>
      <c r="E55" s="125"/>
      <c r="F55" s="125"/>
      <c r="G55" s="125"/>
      <c r="I55" s="66"/>
      <c r="J55" s="67"/>
    </row>
    <row r="56" spans="1:7" ht="9.75" customHeight="1" thickBot="1">
      <c r="A56" s="44"/>
      <c r="B56"/>
      <c r="C56"/>
      <c r="D56"/>
      <c r="E56" s="56"/>
      <c r="F56" s="56"/>
      <c r="G56" s="56"/>
    </row>
    <row r="57" spans="1:7" ht="12.75">
      <c r="A57" s="126" t="s">
        <v>81</v>
      </c>
      <c r="B57" s="127"/>
      <c r="C57" s="127"/>
      <c r="D57" s="127"/>
      <c r="E57" s="127"/>
      <c r="F57" s="127"/>
      <c r="G57" s="128"/>
    </row>
    <row r="58" spans="1:7" ht="198.75" customHeight="1" thickBot="1">
      <c r="A58" s="129"/>
      <c r="B58" s="130"/>
      <c r="C58" s="130"/>
      <c r="D58" s="130"/>
      <c r="E58" s="130"/>
      <c r="F58" s="130"/>
      <c r="G58" s="131"/>
    </row>
  </sheetData>
  <sheetProtection sheet="1" selectLockedCells="1"/>
  <mergeCells count="16">
    <mergeCell ref="A1:G1"/>
    <mergeCell ref="A55:G55"/>
    <mergeCell ref="A57:G58"/>
    <mergeCell ref="U1:U3"/>
    <mergeCell ref="Q1:Q3"/>
    <mergeCell ref="I1:I3"/>
    <mergeCell ref="J1:J3"/>
    <mergeCell ref="K1:K3"/>
    <mergeCell ref="M1:M3"/>
    <mergeCell ref="L1:L3"/>
    <mergeCell ref="R1:R3"/>
    <mergeCell ref="S1:S3"/>
    <mergeCell ref="T1:T3"/>
    <mergeCell ref="N1:N3"/>
    <mergeCell ref="O1:O3"/>
    <mergeCell ref="P1:P3"/>
  </mergeCells>
  <printOptions/>
  <pageMargins left="0.25" right="0.25" top="0.75" bottom="0.75" header="0.3" footer="0.3"/>
  <pageSetup fitToHeight="2" horizontalDpi="600" verticalDpi="600" orientation="landscape" paperSize="9" scale="55" r:id="rId1"/>
  <rowBreaks count="1" manualBreakCount="1">
    <brk id="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Henzelínová Iveta</dc:creator>
  <cp:keywords/>
  <dc:description/>
  <cp:lastModifiedBy>Hála Josef</cp:lastModifiedBy>
  <cp:lastPrinted>2016-04-27T06:43:19Z</cp:lastPrinted>
  <dcterms:created xsi:type="dcterms:W3CDTF">2014-11-14T11:25:46Z</dcterms:created>
  <dcterms:modified xsi:type="dcterms:W3CDTF">2016-05-12T05:57:01Z</dcterms:modified>
  <cp:category/>
  <cp:version/>
  <cp:contentType/>
  <cp:contentStatus/>
</cp:coreProperties>
</file>