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016\data\Úsek_ekonomicko_správní\Wir\VZ 2016 - aktuální\Tonery 2016\01 - ZD - ofiko\"/>
    </mc:Choice>
  </mc:AlternateContent>
  <bookViews>
    <workbookView xWindow="105" yWindow="5430" windowWidth="21525" windowHeight="5190"/>
  </bookViews>
  <sheets>
    <sheet name="Přílohy č. 1" sheetId="4" r:id="rId1"/>
  </sheets>
  <calcPr calcId="152511"/>
</workbook>
</file>

<file path=xl/calcChain.xml><?xml version="1.0" encoding="utf-8"?>
<calcChain xmlns="http://schemas.openxmlformats.org/spreadsheetml/2006/main">
  <c r="I54" i="4" l="1"/>
  <c r="I53" i="4"/>
  <c r="G35" i="4"/>
  <c r="I35" i="4" s="1"/>
  <c r="G36" i="4"/>
  <c r="G37" i="4"/>
  <c r="I37" i="4" s="1"/>
  <c r="G38" i="4"/>
  <c r="I38" i="4" s="1"/>
  <c r="G39" i="4"/>
  <c r="I39" i="4" s="1"/>
  <c r="G40" i="4"/>
  <c r="I40" i="4" s="1"/>
  <c r="G41" i="4"/>
  <c r="I41" i="4" s="1"/>
  <c r="G42" i="4"/>
  <c r="I42" i="4" s="1"/>
  <c r="G43" i="4"/>
  <c r="I43" i="4" s="1"/>
  <c r="G44" i="4"/>
  <c r="G45" i="4"/>
  <c r="I45" i="4" s="1"/>
  <c r="G46" i="4"/>
  <c r="I46" i="4" s="1"/>
  <c r="G47" i="4"/>
  <c r="I47" i="4" s="1"/>
  <c r="G48" i="4"/>
  <c r="I48" i="4" s="1"/>
  <c r="G49" i="4"/>
  <c r="I49" i="4" s="1"/>
  <c r="G34" i="4"/>
  <c r="I34" i="4" s="1"/>
  <c r="G6" i="4"/>
  <c r="I6" i="4" s="1"/>
  <c r="G7" i="4"/>
  <c r="I7" i="4" s="1"/>
  <c r="G8" i="4"/>
  <c r="I8" i="4" s="1"/>
  <c r="G9" i="4"/>
  <c r="G10" i="4"/>
  <c r="I10" i="4" s="1"/>
  <c r="G11" i="4"/>
  <c r="I11" i="4" s="1"/>
  <c r="G12" i="4"/>
  <c r="I12" i="4" s="1"/>
  <c r="G13" i="4"/>
  <c r="I13" i="4" s="1"/>
  <c r="G14" i="4"/>
  <c r="I14" i="4" s="1"/>
  <c r="K14" i="4" s="1"/>
  <c r="G15" i="4"/>
  <c r="I15" i="4" s="1"/>
  <c r="G16" i="4"/>
  <c r="I16" i="4" s="1"/>
  <c r="G17" i="4"/>
  <c r="I17" i="4" s="1"/>
  <c r="G18" i="4"/>
  <c r="G19" i="4"/>
  <c r="I19" i="4" s="1"/>
  <c r="G20" i="4"/>
  <c r="I20" i="4" s="1"/>
  <c r="G21" i="4"/>
  <c r="I21" i="4" s="1"/>
  <c r="G22" i="4"/>
  <c r="I22" i="4" s="1"/>
  <c r="G23" i="4"/>
  <c r="I23" i="4" s="1"/>
  <c r="G24" i="4"/>
  <c r="I24" i="4" s="1"/>
  <c r="G25" i="4"/>
  <c r="I25" i="4" s="1"/>
  <c r="G26" i="4"/>
  <c r="I26" i="4" s="1"/>
  <c r="G27" i="4"/>
  <c r="I27" i="4" s="1"/>
  <c r="G28" i="4"/>
  <c r="I28" i="4" s="1"/>
  <c r="G29" i="4"/>
  <c r="I29" i="4" s="1"/>
  <c r="G30" i="4"/>
  <c r="I30" i="4" s="1"/>
  <c r="I9" i="4"/>
  <c r="G5" i="4"/>
  <c r="I5" i="4" s="1"/>
  <c r="I36" i="4"/>
  <c r="I44" i="4"/>
  <c r="I18" i="4"/>
  <c r="K40" i="4" l="1"/>
  <c r="I59" i="4" l="1"/>
  <c r="K59" i="4" s="1"/>
  <c r="I60" i="4"/>
  <c r="K60" i="4"/>
  <c r="I61" i="4"/>
  <c r="K61" i="4" s="1"/>
  <c r="I62" i="4"/>
  <c r="K62" i="4" s="1"/>
  <c r="I63" i="4"/>
  <c r="K63" i="4" s="1"/>
  <c r="I64" i="4"/>
  <c r="K64" i="4" s="1"/>
  <c r="I65" i="4"/>
  <c r="K65" i="4" s="1"/>
  <c r="I66" i="4"/>
  <c r="K66" i="4" s="1"/>
  <c r="I67" i="4"/>
  <c r="K67" i="4" s="1"/>
  <c r="I68" i="4"/>
  <c r="K68" i="4" s="1"/>
  <c r="I69" i="4"/>
  <c r="K69" i="4" s="1"/>
  <c r="I70" i="4"/>
  <c r="K70" i="4" s="1"/>
  <c r="I71" i="4"/>
  <c r="K71" i="4" s="1"/>
  <c r="I72" i="4"/>
  <c r="K72" i="4" s="1"/>
  <c r="I73" i="4"/>
  <c r="K73" i="4" s="1"/>
  <c r="I74" i="4"/>
  <c r="K74" i="4" s="1"/>
  <c r="I75" i="4"/>
  <c r="K75" i="4" s="1"/>
  <c r="K44" i="4" l="1"/>
  <c r="K43" i="4"/>
  <c r="K42" i="4"/>
  <c r="K41" i="4"/>
  <c r="I76" i="4" l="1"/>
  <c r="K76" i="4" s="1"/>
  <c r="K27" i="4" l="1"/>
  <c r="K28" i="4" l="1"/>
  <c r="K49" i="4" l="1"/>
  <c r="K48" i="4"/>
  <c r="K47" i="4"/>
  <c r="K46" i="4"/>
  <c r="K45" i="4"/>
  <c r="I58" i="4"/>
  <c r="K58" i="4" l="1"/>
  <c r="K54" i="4"/>
  <c r="I79" i="4"/>
  <c r="K53" i="4" l="1"/>
  <c r="K6" i="4"/>
  <c r="K34" i="4"/>
  <c r="K38" i="4" l="1"/>
  <c r="K37" i="4"/>
  <c r="K36" i="4"/>
  <c r="K35" i="4"/>
  <c r="K39" i="4"/>
  <c r="K18" i="4"/>
  <c r="K26" i="4"/>
  <c r="K22" i="4"/>
  <c r="K17" i="4"/>
  <c r="K13" i="4"/>
  <c r="K9" i="4"/>
  <c r="K30" i="4"/>
  <c r="K23" i="4"/>
  <c r="K19" i="4"/>
  <c r="K10" i="4"/>
  <c r="K5" i="4"/>
  <c r="K24" i="4"/>
  <c r="K20" i="4"/>
  <c r="K15" i="4"/>
  <c r="K11" i="4"/>
  <c r="K7" i="4"/>
  <c r="K29" i="4"/>
  <c r="K25" i="4"/>
  <c r="K21" i="4"/>
  <c r="K16" i="4"/>
  <c r="K12" i="4"/>
  <c r="K8" i="4"/>
  <c r="K79" i="4" l="1"/>
</calcChain>
</file>

<file path=xl/sharedStrings.xml><?xml version="1.0" encoding="utf-8"?>
<sst xmlns="http://schemas.openxmlformats.org/spreadsheetml/2006/main" count="246" uniqueCount="131">
  <si>
    <t>cena celkem za požadovaný počet stran s DPH</t>
  </si>
  <si>
    <t>cena celkem za požadovaný počet stran bez DPH</t>
  </si>
  <si>
    <t>jednotková cena bez DPH za jednu stránku tisku</t>
  </si>
  <si>
    <t>počet stránek na 1 balení toneru</t>
  </si>
  <si>
    <t>barva</t>
  </si>
  <si>
    <t>označení dle zadavatele</t>
  </si>
  <si>
    <t>výrobce / značka / typové označení</t>
  </si>
  <si>
    <t>černá</t>
  </si>
  <si>
    <t>modrá</t>
  </si>
  <si>
    <t>žlutá</t>
  </si>
  <si>
    <t>červená</t>
  </si>
  <si>
    <t>cena 1 balení toneru bez DPH</t>
  </si>
  <si>
    <t>sazba DPH
v %</t>
  </si>
  <si>
    <t>Toner TN311</t>
  </si>
  <si>
    <t>Toner CE 250</t>
  </si>
  <si>
    <t>Toner CE 251</t>
  </si>
  <si>
    <t>Toner CE 252</t>
  </si>
  <si>
    <t>Toner CE 253</t>
  </si>
  <si>
    <t>Toner TN210C</t>
  </si>
  <si>
    <t>Toner TN210Y</t>
  </si>
  <si>
    <t>Toner TN210K</t>
  </si>
  <si>
    <t>Toner TN210M</t>
  </si>
  <si>
    <t>Toner CE 400A</t>
  </si>
  <si>
    <t>Toner CE 401A</t>
  </si>
  <si>
    <t xml:space="preserve">Toner CE 402A </t>
  </si>
  <si>
    <t>Toner CE 403A</t>
  </si>
  <si>
    <t>Toner CB 390A</t>
  </si>
  <si>
    <t>Toner CB 381A</t>
  </si>
  <si>
    <t>Toner CB 382A</t>
  </si>
  <si>
    <t>Toner CB 383A</t>
  </si>
  <si>
    <t>Toner C-EXV 14</t>
  </si>
  <si>
    <t>barevný</t>
  </si>
  <si>
    <t>HP 1015,1022,1022n</t>
  </si>
  <si>
    <t>Konica Minolta Bizhub 350</t>
  </si>
  <si>
    <t>Color LJ CP3525</t>
  </si>
  <si>
    <t>Minolta C252</t>
  </si>
  <si>
    <t>HP LJ Color M551</t>
  </si>
  <si>
    <t>CM 6030mfp</t>
  </si>
  <si>
    <t>Canon IR 2018</t>
  </si>
  <si>
    <t>HP 4650dnt</t>
  </si>
  <si>
    <t>Toner TN 710</t>
  </si>
  <si>
    <t>Bizhub C250, 252</t>
  </si>
  <si>
    <t>Odpadní nádobka</t>
  </si>
  <si>
    <t>Minolta Bizhub 600</t>
  </si>
  <si>
    <t>označení tiskárny</t>
  </si>
  <si>
    <t>výrobce / značka / typové označení dle uchazeče</t>
  </si>
  <si>
    <t>Minolta Dialta di1611
Minolta Bizhub 162</t>
  </si>
  <si>
    <t>typ přístroje</t>
  </si>
  <si>
    <t>cena celkem v Kč bez DPH</t>
  </si>
  <si>
    <t>cena celkem v Kč vč. DPH</t>
  </si>
  <si>
    <t>Toner kompatibilní s HP CE410A</t>
  </si>
  <si>
    <t>Toner kompatibilní s HP CE411A</t>
  </si>
  <si>
    <t>Toner kompatibilní s HP CE412A</t>
  </si>
  <si>
    <t>Toner kompatibilní s HP CE413A</t>
  </si>
  <si>
    <t>Toner kompatibilní s HP CE278A</t>
  </si>
  <si>
    <t>HP LaserJet Pro 400 color MFP M475dn/CE863A</t>
  </si>
  <si>
    <t>HP laser jet pro M1536dnf/CE538A</t>
  </si>
  <si>
    <t>cena 1 balení cartridge bez DPH</t>
  </si>
  <si>
    <t>Nabíkdová cena celkem</t>
  </si>
  <si>
    <t>v Kč bez DPH</t>
  </si>
  <si>
    <t>v Kč vč. DPH</t>
  </si>
  <si>
    <t>jednotková cena za kus bez DPH</t>
  </si>
  <si>
    <t xml:space="preserve"> </t>
  </si>
  <si>
    <t>Kopírka Minota Di 251</t>
  </si>
  <si>
    <t>302B</t>
  </si>
  <si>
    <t>Brother DCP-8110DN</t>
  </si>
  <si>
    <t>HP CE278A</t>
  </si>
  <si>
    <t>černý</t>
  </si>
  <si>
    <t>modrý</t>
  </si>
  <si>
    <t>červený</t>
  </si>
  <si>
    <t>žlutý</t>
  </si>
  <si>
    <t>Zobrazovací válec 4062-203</t>
  </si>
  <si>
    <t>Zobrazovací válec 4062-503</t>
  </si>
  <si>
    <t>Zobrazovací válec 4062-403</t>
  </si>
  <si>
    <t>Zobrazovací válec 4062-303</t>
  </si>
  <si>
    <t>Přenosový pás (transfer kit ) 4038R74300</t>
  </si>
  <si>
    <t>Zapékací sada 4038R78211</t>
  </si>
  <si>
    <t>Zobrazovací válec CB 384A</t>
  </si>
  <si>
    <t>Zobrazovací válec CB 385A</t>
  </si>
  <si>
    <t>Zobrazovací válec CB 387A</t>
  </si>
  <si>
    <t>Zobrazovací válec CB 386A</t>
  </si>
  <si>
    <t>Zobrazovací přenášecí sada (trafsfer kit)  CB 463A</t>
  </si>
  <si>
    <t>Sada pro fixaci obrazu  220V - CB458A</t>
  </si>
  <si>
    <t>Přenášecí sada (sada válce) 
CB 459A</t>
  </si>
  <si>
    <t>Sada podavače dokumentů
CE487A</t>
  </si>
  <si>
    <t xml:space="preserve">originální obrazový válec pro OKI MC 562dnw - </t>
  </si>
  <si>
    <t>originální pasová jednotka pro OKI MC 562dnw -</t>
  </si>
  <si>
    <t xml:space="preserve">originální zapékací jednotka pro OKI MC 562dnw - </t>
  </si>
  <si>
    <t>OKI MC 562dnw</t>
  </si>
  <si>
    <t>Toner 44469724</t>
  </si>
  <si>
    <t>Toner 44469722</t>
  </si>
  <si>
    <t>Toner 44469723</t>
  </si>
  <si>
    <t>Toner 44973508</t>
  </si>
  <si>
    <t>Brother DCP 8110DN</t>
  </si>
  <si>
    <t>originální fotoválec do tiskárny  Brother DCP 8110DN</t>
  </si>
  <si>
    <t>až 60 000 stran</t>
  </si>
  <si>
    <t>min.životnost 30 000 stran</t>
  </si>
  <si>
    <t>TN-3380</t>
  </si>
  <si>
    <t>HP CP 2025dn, HP Color LJ CM2320fxi</t>
  </si>
  <si>
    <t xml:space="preserve">žlutá </t>
  </si>
  <si>
    <t>Toner kompatibilní s Q2612A</t>
  </si>
  <si>
    <t>předpokládaný min. počet stran</t>
  </si>
  <si>
    <t>předpokládaný mim. počet stran</t>
  </si>
  <si>
    <t>předpokládaný min. počet kusů</t>
  </si>
  <si>
    <t>Příslušenství k tiskárnám</t>
  </si>
  <si>
    <t>Příloha č. 1 - Kalkulace nabídkové ceny zboží</t>
  </si>
  <si>
    <t>----</t>
  </si>
  <si>
    <t>---------------------------------</t>
  </si>
  <si>
    <t>Toner kompatibilní s 114/EP 106B</t>
  </si>
  <si>
    <t>Toner kompatibilní s C 9720 A</t>
  </si>
  <si>
    <t>Toner  kompatibilní s C 9721 A</t>
  </si>
  <si>
    <t>Toner kompatibilní s C 9723 A</t>
  </si>
  <si>
    <t>Toner kompatibilní s C 9722 A</t>
  </si>
  <si>
    <t>Toner  kompatibilní s CC 530 A</t>
  </si>
  <si>
    <t>Toner  kompatibilní s CC 531 A</t>
  </si>
  <si>
    <t>Toner  kompatibilní s CC 532 A</t>
  </si>
  <si>
    <t>Toner  kompatibilní s CC 533 A</t>
  </si>
  <si>
    <t>Alternativní tonery</t>
  </si>
  <si>
    <t>Toner kompatibilní s FX10</t>
  </si>
  <si>
    <t>Canon MF 4010</t>
  </si>
  <si>
    <t xml:space="preserve"> HP Office Jet 100</t>
  </si>
  <si>
    <t>Originální tonery</t>
  </si>
  <si>
    <t>Jednotkové ceny uvádějte zaokrouhleny na 2 desetinná místa. Veškeré výpočty jsou zaokrouhlována matematicky na 
2 desetinná místa.</t>
  </si>
  <si>
    <t>jméno, příjmení a podpis osoby oprávněné jednat jménem či za uchazeče, popř. razítko</t>
  </si>
  <si>
    <t>Originální cartridge</t>
  </si>
  <si>
    <t>Cartridge  HP 343
HP C8766EE</t>
  </si>
  <si>
    <t>Cartridge  HP 337
HP C9364EE</t>
  </si>
  <si>
    <t>objem v ml cartridge</t>
  </si>
  <si>
    <t>předpo-
kládaný min. počet kusů</t>
  </si>
  <si>
    <t>počet stránek na 1 balení</t>
  </si>
  <si>
    <t>20 000 stran barevně a 
30 000 stran černobíle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</si>
</sst>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medium">
        <color indexed="64"/>
      </top>
      <bottom style="hair">
        <color theme="0" tint="-0.499984740745262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 style="thin">
        <color indexed="64"/>
      </bottom>
      <diagonal/>
    </border>
    <border>
      <left style="medium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medium">
        <color indexed="64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indexed="64"/>
      </right>
      <top style="hair">
        <color theme="0" tint="-0.499984740745262"/>
      </top>
      <bottom/>
      <diagonal/>
    </border>
    <border>
      <left style="medium">
        <color indexed="64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30">
    <xf numFmtId="0" fontId="0" fillId="0" borderId="0" xfId="0"/>
    <xf numFmtId="44" fontId="3" fillId="3" borderId="1" xfId="2" quotePrefix="1" applyFont="1" applyFill="1" applyBorder="1" applyAlignment="1" applyProtection="1">
      <alignment horizontal="left" vertical="center" indent="2"/>
      <protection locked="0"/>
    </xf>
    <xf numFmtId="44" fontId="3" fillId="3" borderId="20" xfId="2" quotePrefix="1" applyFont="1" applyFill="1" applyBorder="1" applyAlignment="1" applyProtection="1">
      <alignment horizontal="left" vertical="center" indent="2"/>
      <protection locked="0"/>
    </xf>
    <xf numFmtId="0" fontId="3" fillId="3" borderId="1" xfId="3" applyFont="1" applyFill="1" applyBorder="1" applyAlignment="1" applyProtection="1">
      <alignment horizontal="left" vertical="center" wrapText="1" indent="1"/>
      <protection locked="0"/>
    </xf>
    <xf numFmtId="165" fontId="3" fillId="3" borderId="1" xfId="1" applyNumberFormat="1" applyFont="1" applyFill="1" applyBorder="1" applyAlignment="1" applyProtection="1">
      <alignment horizontal="right" vertical="center" indent="1"/>
      <protection locked="0"/>
    </xf>
    <xf numFmtId="44" fontId="3" fillId="3" borderId="1" xfId="2" quotePrefix="1" applyFont="1" applyFill="1" applyBorder="1" applyAlignment="1" applyProtection="1">
      <alignment horizontal="right" vertical="center" indent="1"/>
      <protection locked="0"/>
    </xf>
    <xf numFmtId="44" fontId="3" fillId="3" borderId="1" xfId="2" applyFont="1" applyFill="1" applyBorder="1" applyAlignment="1" applyProtection="1">
      <alignment horizontal="right" vertical="center" indent="1"/>
      <protection locked="0"/>
    </xf>
    <xf numFmtId="0" fontId="3" fillId="3" borderId="20" xfId="3" applyFont="1" applyFill="1" applyBorder="1" applyAlignment="1" applyProtection="1">
      <alignment horizontal="left" vertical="center" wrapText="1" indent="1"/>
      <protection locked="0"/>
    </xf>
    <xf numFmtId="165" fontId="3" fillId="3" borderId="20" xfId="1" applyNumberFormat="1" applyFont="1" applyFill="1" applyBorder="1" applyAlignment="1" applyProtection="1">
      <alignment horizontal="right" vertical="center" indent="1"/>
      <protection locked="0"/>
    </xf>
    <xf numFmtId="44" fontId="3" fillId="3" borderId="20" xfId="2" quotePrefix="1" applyFont="1" applyFill="1" applyBorder="1" applyAlignment="1" applyProtection="1">
      <alignment horizontal="right" vertical="center" indent="1"/>
      <protection locked="0"/>
    </xf>
    <xf numFmtId="1" fontId="3" fillId="3" borderId="1" xfId="1" applyNumberFormat="1" applyFont="1" applyFill="1" applyBorder="1" applyAlignment="1" applyProtection="1">
      <alignment horizontal="right" vertical="center" indent="1"/>
      <protection locked="0"/>
    </xf>
    <xf numFmtId="1" fontId="3" fillId="3" borderId="20" xfId="1" applyNumberFormat="1" applyFont="1" applyFill="1" applyBorder="1" applyAlignment="1" applyProtection="1">
      <alignment horizontal="right" vertical="center" indent="1"/>
      <protection locked="0"/>
    </xf>
    <xf numFmtId="0" fontId="3" fillId="0" borderId="9" xfId="3" applyFont="1" applyFill="1" applyBorder="1" applyAlignment="1" applyProtection="1">
      <alignment horizontal="left" vertical="center" wrapText="1" indent="1"/>
    </xf>
    <xf numFmtId="0" fontId="3" fillId="0" borderId="17" xfId="3" applyFont="1" applyFill="1" applyBorder="1" applyAlignment="1" applyProtection="1">
      <alignment horizontal="left" vertical="center" wrapText="1" indent="1"/>
    </xf>
    <xf numFmtId="0" fontId="3" fillId="0" borderId="0" xfId="3" applyFont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0" fontId="5" fillId="2" borderId="9" xfId="3" applyFont="1" applyFill="1" applyBorder="1" applyAlignment="1" applyProtection="1">
      <alignment horizontal="center" vertical="center"/>
    </xf>
    <xf numFmtId="0" fontId="5" fillId="2" borderId="1" xfId="3" applyFont="1" applyFill="1" applyBorder="1" applyAlignment="1" applyProtection="1">
      <alignment horizontal="left" vertical="center" indent="1"/>
    </xf>
    <xf numFmtId="0" fontId="5" fillId="2" borderId="1" xfId="3" applyFont="1" applyFill="1" applyBorder="1" applyAlignment="1" applyProtection="1">
      <alignment horizontal="left" vertical="center" wrapText="1" indent="1"/>
    </xf>
    <xf numFmtId="0" fontId="5" fillId="2" borderId="1" xfId="3" applyFont="1" applyFill="1" applyBorder="1" applyAlignment="1" applyProtection="1">
      <alignment horizontal="right" vertical="center" wrapText="1" indent="1"/>
    </xf>
    <xf numFmtId="0" fontId="5" fillId="2" borderId="1" xfId="3" applyFont="1" applyFill="1" applyBorder="1" applyAlignment="1" applyProtection="1">
      <alignment horizontal="center" vertical="center" wrapText="1"/>
    </xf>
    <xf numFmtId="4" fontId="5" fillId="2" borderId="1" xfId="3" applyNumberFormat="1" applyFont="1" applyFill="1" applyBorder="1" applyAlignment="1" applyProtection="1">
      <alignment horizontal="center" vertical="center" wrapText="1"/>
    </xf>
    <xf numFmtId="9" fontId="5" fillId="2" borderId="1" xfId="3" applyNumberFormat="1" applyFont="1" applyFill="1" applyBorder="1" applyAlignment="1" applyProtection="1">
      <alignment horizontal="center" vertical="center" wrapText="1"/>
    </xf>
    <xf numFmtId="4" fontId="5" fillId="2" borderId="10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 applyProtection="1">
      <alignment horizontal="left" vertical="center" indent="1"/>
    </xf>
    <xf numFmtId="0" fontId="3" fillId="6" borderId="9" xfId="3" applyFont="1" applyFill="1" applyBorder="1" applyAlignment="1" applyProtection="1">
      <alignment horizontal="left" vertical="center" wrapText="1" indent="1"/>
    </xf>
    <xf numFmtId="0" fontId="3" fillId="6" borderId="1" xfId="3" applyFont="1" applyFill="1" applyBorder="1" applyAlignment="1" applyProtection="1">
      <alignment horizontal="left" vertical="center" indent="1"/>
    </xf>
    <xf numFmtId="0" fontId="3" fillId="6" borderId="1" xfId="3" applyFont="1" applyFill="1" applyBorder="1" applyAlignment="1" applyProtection="1">
      <alignment horizontal="left" vertical="center" wrapText="1" indent="1"/>
    </xf>
    <xf numFmtId="44" fontId="3" fillId="6" borderId="1" xfId="3" applyNumberFormat="1" applyFont="1" applyFill="1" applyBorder="1" applyAlignment="1" applyProtection="1">
      <alignment horizontal="right" vertical="center" indent="1"/>
    </xf>
    <xf numFmtId="164" fontId="3" fillId="6" borderId="1" xfId="1" applyNumberFormat="1" applyFont="1" applyFill="1" applyBorder="1" applyAlignment="1" applyProtection="1">
      <alignment horizontal="left" vertical="center" wrapText="1" indent="1"/>
    </xf>
    <xf numFmtId="44" fontId="3" fillId="6" borderId="1" xfId="2" applyFont="1" applyFill="1" applyBorder="1" applyAlignment="1" applyProtection="1">
      <alignment horizontal="right" vertical="center" indent="1"/>
    </xf>
    <xf numFmtId="9" fontId="3" fillId="6" borderId="1" xfId="3" applyNumberFormat="1" applyFont="1" applyFill="1" applyBorder="1" applyAlignment="1" applyProtection="1">
      <alignment horizontal="center" vertical="center"/>
    </xf>
    <xf numFmtId="44" fontId="3" fillId="6" borderId="10" xfId="2" applyFont="1" applyFill="1" applyBorder="1" applyAlignment="1" applyProtection="1">
      <alignment horizontal="right" vertical="center" indent="1"/>
    </xf>
    <xf numFmtId="0" fontId="3" fillId="0" borderId="0" xfId="3" applyFont="1" applyFill="1" applyAlignment="1" applyProtection="1">
      <alignment horizontal="left" vertical="center" indent="1"/>
    </xf>
    <xf numFmtId="0" fontId="3" fillId="6" borderId="17" xfId="3" applyFont="1" applyFill="1" applyBorder="1" applyAlignment="1" applyProtection="1">
      <alignment horizontal="left" vertical="center" wrapText="1" indent="1"/>
    </xf>
    <xf numFmtId="0" fontId="3" fillId="6" borderId="20" xfId="3" applyFont="1" applyFill="1" applyBorder="1" applyAlignment="1" applyProtection="1">
      <alignment horizontal="left" vertical="center" indent="1"/>
    </xf>
    <xf numFmtId="0" fontId="3" fillId="6" borderId="20" xfId="3" applyFont="1" applyFill="1" applyBorder="1" applyAlignment="1" applyProtection="1">
      <alignment horizontal="left" vertical="center" wrapText="1" indent="1"/>
    </xf>
    <xf numFmtId="44" fontId="3" fillId="6" borderId="20" xfId="3" applyNumberFormat="1" applyFont="1" applyFill="1" applyBorder="1" applyAlignment="1" applyProtection="1">
      <alignment horizontal="right" vertical="center" indent="1"/>
    </xf>
    <xf numFmtId="164" fontId="3" fillId="6" borderId="20" xfId="1" applyNumberFormat="1" applyFont="1" applyFill="1" applyBorder="1" applyAlignment="1" applyProtection="1">
      <alignment horizontal="left" vertical="center" wrapText="1" indent="1"/>
    </xf>
    <xf numFmtId="44" fontId="3" fillId="6" borderId="20" xfId="2" applyFont="1" applyFill="1" applyBorder="1" applyAlignment="1" applyProtection="1">
      <alignment horizontal="right" vertical="center" indent="1"/>
    </xf>
    <xf numFmtId="9" fontId="3" fillId="6" borderId="20" xfId="3" applyNumberFormat="1" applyFont="1" applyFill="1" applyBorder="1" applyAlignment="1" applyProtection="1">
      <alignment horizontal="center" vertical="center"/>
    </xf>
    <xf numFmtId="44" fontId="3" fillId="6" borderId="21" xfId="2" applyFont="1" applyFill="1" applyBorder="1" applyAlignment="1" applyProtection="1">
      <alignment horizontal="right" vertical="center" indent="1"/>
    </xf>
    <xf numFmtId="0" fontId="3" fillId="0" borderId="1" xfId="3" applyFont="1" applyFill="1" applyBorder="1" applyAlignment="1" applyProtection="1">
      <alignment horizontal="left" vertical="center" wrapText="1" indent="1"/>
    </xf>
    <xf numFmtId="44" fontId="3" fillId="0" borderId="1" xfId="3" applyNumberFormat="1" applyFont="1" applyFill="1" applyBorder="1" applyAlignment="1" applyProtection="1">
      <alignment horizontal="right" vertical="center" indent="1"/>
    </xf>
    <xf numFmtId="164" fontId="3" fillId="0" borderId="1" xfId="1" applyNumberFormat="1" applyFont="1" applyFill="1" applyBorder="1" applyAlignment="1" applyProtection="1">
      <alignment horizontal="left" vertical="center" wrapText="1" indent="1"/>
    </xf>
    <xf numFmtId="44" fontId="3" fillId="0" borderId="1" xfId="2" applyFont="1" applyFill="1" applyBorder="1" applyAlignment="1" applyProtection="1">
      <alignment horizontal="right" vertical="center" indent="1"/>
    </xf>
    <xf numFmtId="9" fontId="3" fillId="0" borderId="1" xfId="3" applyNumberFormat="1" applyFont="1" applyFill="1" applyBorder="1" applyAlignment="1" applyProtection="1">
      <alignment horizontal="center" vertical="center"/>
    </xf>
    <xf numFmtId="44" fontId="3" fillId="0" borderId="10" xfId="2" applyFont="1" applyFill="1" applyBorder="1" applyAlignment="1" applyProtection="1">
      <alignment horizontal="right" vertical="center" indent="1"/>
    </xf>
    <xf numFmtId="0" fontId="3" fillId="0" borderId="20" xfId="3" applyFont="1" applyFill="1" applyBorder="1" applyAlignment="1" applyProtection="1">
      <alignment horizontal="left" vertical="center" wrapText="1" indent="1"/>
    </xf>
    <xf numFmtId="44" fontId="3" fillId="0" borderId="20" xfId="3" applyNumberFormat="1" applyFont="1" applyFill="1" applyBorder="1" applyAlignment="1" applyProtection="1">
      <alignment horizontal="right" vertical="center" indent="1"/>
    </xf>
    <xf numFmtId="164" fontId="3" fillId="0" borderId="20" xfId="1" applyNumberFormat="1" applyFont="1" applyFill="1" applyBorder="1" applyAlignment="1" applyProtection="1">
      <alignment horizontal="left" vertical="center" wrapText="1" indent="1"/>
    </xf>
    <xf numFmtId="44" fontId="3" fillId="0" borderId="20" xfId="2" applyFont="1" applyFill="1" applyBorder="1" applyAlignment="1" applyProtection="1">
      <alignment horizontal="right" vertical="center" indent="1"/>
    </xf>
    <xf numFmtId="9" fontId="3" fillId="0" borderId="20" xfId="3" applyNumberFormat="1" applyFont="1" applyFill="1" applyBorder="1" applyAlignment="1" applyProtection="1">
      <alignment horizontal="center" vertical="center"/>
    </xf>
    <xf numFmtId="44" fontId="3" fillId="0" borderId="21" xfId="2" applyFont="1" applyFill="1" applyBorder="1" applyAlignment="1" applyProtection="1">
      <alignment horizontal="right" vertical="center" indent="1"/>
    </xf>
    <xf numFmtId="0" fontId="3" fillId="0" borderId="26" xfId="3" applyFont="1" applyFill="1" applyBorder="1" applyAlignment="1" applyProtection="1">
      <alignment horizontal="left" vertical="center" wrapText="1" indent="1"/>
    </xf>
    <xf numFmtId="0" fontId="3" fillId="0" borderId="27" xfId="3" applyFont="1" applyFill="1" applyBorder="1" applyAlignment="1" applyProtection="1">
      <alignment horizontal="left" vertical="center" wrapText="1" indent="1"/>
    </xf>
    <xf numFmtId="164" fontId="3" fillId="0" borderId="27" xfId="1" applyNumberFormat="1" applyFont="1" applyFill="1" applyBorder="1" applyAlignment="1" applyProtection="1">
      <alignment horizontal="right" vertical="center" wrapText="1" indent="1"/>
    </xf>
    <xf numFmtId="44" fontId="3" fillId="0" borderId="27" xfId="2" quotePrefix="1" applyFont="1" applyFill="1" applyBorder="1" applyAlignment="1" applyProtection="1">
      <alignment horizontal="right" vertical="center" indent="1"/>
    </xf>
    <xf numFmtId="44" fontId="3" fillId="0" borderId="27" xfId="3" applyNumberFormat="1" applyFont="1" applyFill="1" applyBorder="1" applyAlignment="1" applyProtection="1">
      <alignment horizontal="right" vertical="center" indent="1"/>
    </xf>
    <xf numFmtId="1" fontId="3" fillId="0" borderId="27" xfId="3" applyNumberFormat="1" applyFont="1" applyFill="1" applyBorder="1" applyAlignment="1" applyProtection="1">
      <alignment horizontal="right" vertical="center" indent="1"/>
    </xf>
    <xf numFmtId="44" fontId="3" fillId="0" borderId="27" xfId="2" applyFont="1" applyFill="1" applyBorder="1" applyAlignment="1" applyProtection="1">
      <alignment horizontal="center" vertical="center"/>
    </xf>
    <xf numFmtId="9" fontId="3" fillId="0" borderId="28" xfId="3" applyNumberFormat="1" applyFont="1" applyFill="1" applyBorder="1" applyAlignment="1" applyProtection="1">
      <alignment horizontal="right" vertical="center" indent="1"/>
    </xf>
    <xf numFmtId="0" fontId="5" fillId="2" borderId="9" xfId="3" applyFont="1" applyFill="1" applyBorder="1" applyAlignment="1" applyProtection="1">
      <alignment horizontal="left" vertical="center" indent="1"/>
    </xf>
    <xf numFmtId="1" fontId="5" fillId="2" borderId="1" xfId="3" applyNumberFormat="1" applyFont="1" applyFill="1" applyBorder="1" applyAlignment="1" applyProtection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right" vertical="center" wrapText="1" indent="2"/>
    </xf>
    <xf numFmtId="1" fontId="3" fillId="0" borderId="20" xfId="1" applyNumberFormat="1" applyFont="1" applyFill="1" applyBorder="1" applyAlignment="1" applyProtection="1">
      <alignment horizontal="right" vertical="center" wrapText="1" indent="2"/>
    </xf>
    <xf numFmtId="0" fontId="4" fillId="2" borderId="1" xfId="0" applyFont="1" applyFill="1" applyBorder="1" applyAlignment="1" applyProtection="1">
      <alignment horizontal="left" vertical="center" indent="1"/>
    </xf>
    <xf numFmtId="0" fontId="4" fillId="2" borderId="1" xfId="0" applyFont="1" applyFill="1" applyBorder="1" applyAlignment="1" applyProtection="1">
      <alignment horizontal="right" vertical="center" wrapText="1" indent="1"/>
    </xf>
    <xf numFmtId="0" fontId="3" fillId="0" borderId="1" xfId="3" applyFont="1" applyFill="1" applyBorder="1" applyAlignment="1" applyProtection="1">
      <alignment horizontal="left" vertical="center" indent="1"/>
    </xf>
    <xf numFmtId="165" fontId="3" fillId="0" borderId="1" xfId="1" applyNumberFormat="1" applyFont="1" applyFill="1" applyBorder="1" applyAlignment="1" applyProtection="1">
      <alignment horizontal="right" vertical="center" wrapText="1" indent="1"/>
    </xf>
    <xf numFmtId="44" fontId="3" fillId="0" borderId="1" xfId="3" applyNumberFormat="1" applyFont="1" applyFill="1" applyBorder="1" applyAlignment="1" applyProtection="1">
      <alignment horizontal="left" vertical="center" indent="2"/>
    </xf>
    <xf numFmtId="44" fontId="3" fillId="0" borderId="10" xfId="3" applyNumberFormat="1" applyFont="1" applyFill="1" applyBorder="1" applyAlignment="1" applyProtection="1">
      <alignment horizontal="left" vertical="center" indent="2"/>
    </xf>
    <xf numFmtId="0" fontId="3" fillId="6" borderId="1" xfId="3" quotePrefix="1" applyFont="1" applyFill="1" applyBorder="1" applyAlignment="1" applyProtection="1">
      <alignment horizontal="left" vertical="center" indent="1"/>
    </xf>
    <xf numFmtId="0" fontId="3" fillId="0" borderId="20" xfId="3" applyFont="1" applyFill="1" applyBorder="1" applyAlignment="1" applyProtection="1">
      <alignment horizontal="left" vertical="center" indent="1"/>
    </xf>
    <xf numFmtId="0" fontId="3" fillId="6" borderId="20" xfId="3" quotePrefix="1" applyFont="1" applyFill="1" applyBorder="1" applyAlignment="1" applyProtection="1">
      <alignment horizontal="left" vertical="center" indent="1"/>
    </xf>
    <xf numFmtId="165" fontId="3" fillId="0" borderId="20" xfId="1" applyNumberFormat="1" applyFont="1" applyFill="1" applyBorder="1" applyAlignment="1" applyProtection="1">
      <alignment horizontal="right" vertical="center" wrapText="1" indent="1"/>
    </xf>
    <xf numFmtId="44" fontId="3" fillId="0" borderId="20" xfId="3" applyNumberFormat="1" applyFont="1" applyFill="1" applyBorder="1" applyAlignment="1" applyProtection="1">
      <alignment horizontal="left" vertical="center" indent="2"/>
    </xf>
    <xf numFmtId="44" fontId="3" fillId="0" borderId="21" xfId="3" applyNumberFormat="1" applyFont="1" applyFill="1" applyBorder="1" applyAlignment="1" applyProtection="1">
      <alignment horizontal="left" vertical="center" indent="2"/>
    </xf>
    <xf numFmtId="0" fontId="5" fillId="5" borderId="1" xfId="3" applyFont="1" applyFill="1" applyBorder="1" applyAlignment="1" applyProtection="1">
      <alignment horizontal="right" vertical="center" indent="1"/>
    </xf>
    <xf numFmtId="0" fontId="5" fillId="5" borderId="10" xfId="3" applyFont="1" applyFill="1" applyBorder="1" applyAlignment="1" applyProtection="1">
      <alignment horizontal="right" vertical="center" indent="1"/>
    </xf>
    <xf numFmtId="4" fontId="5" fillId="5" borderId="7" xfId="3" applyNumberFormat="1" applyFont="1" applyFill="1" applyBorder="1" applyAlignment="1" applyProtection="1">
      <alignment horizontal="right" vertical="center" indent="1"/>
    </xf>
    <xf numFmtId="4" fontId="5" fillId="5" borderId="8" xfId="3" applyNumberFormat="1" applyFont="1" applyFill="1" applyBorder="1" applyAlignment="1" applyProtection="1">
      <alignment horizontal="right" vertical="center" indent="1"/>
    </xf>
    <xf numFmtId="0" fontId="3" fillId="0" borderId="0" xfId="3" applyFont="1" applyAlignment="1" applyProtection="1">
      <alignment horizontal="right" vertical="center" indent="1"/>
    </xf>
    <xf numFmtId="9" fontId="3" fillId="0" borderId="0" xfId="3" applyNumberFormat="1" applyFont="1" applyAlignment="1" applyProtection="1">
      <alignment horizontal="center" vertical="center"/>
    </xf>
    <xf numFmtId="3" fontId="3" fillId="0" borderId="0" xfId="3" applyNumberFormat="1" applyFont="1" applyAlignment="1" applyProtection="1">
      <alignment horizontal="right" vertical="center" indent="1"/>
    </xf>
    <xf numFmtId="0" fontId="7" fillId="0" borderId="0" xfId="3" applyFont="1" applyAlignment="1" applyProtection="1">
      <alignment horizontal="left" vertical="center" indent="1"/>
    </xf>
    <xf numFmtId="0" fontId="7" fillId="0" borderId="0" xfId="3" applyFont="1" applyBorder="1" applyAlignment="1" applyProtection="1">
      <alignment vertical="center" wrapText="1"/>
    </xf>
    <xf numFmtId="0" fontId="5" fillId="2" borderId="18" xfId="3" applyFont="1" applyFill="1" applyBorder="1" applyAlignment="1" applyProtection="1">
      <alignment horizontal="center" vertical="center" wrapText="1"/>
    </xf>
    <xf numFmtId="0" fontId="5" fillId="2" borderId="19" xfId="3" applyFont="1" applyFill="1" applyBorder="1" applyAlignment="1" applyProtection="1">
      <alignment horizontal="center" vertical="center" wrapText="1"/>
    </xf>
    <xf numFmtId="44" fontId="3" fillId="3" borderId="18" xfId="2" quotePrefix="1" applyFont="1" applyFill="1" applyBorder="1" applyAlignment="1" applyProtection="1">
      <alignment horizontal="center" vertical="center"/>
      <protection locked="0"/>
    </xf>
    <xf numFmtId="44" fontId="3" fillId="3" borderId="19" xfId="2" quotePrefix="1" applyFont="1" applyFill="1" applyBorder="1" applyAlignment="1" applyProtection="1">
      <alignment horizontal="center" vertical="center"/>
      <protection locked="0"/>
    </xf>
    <xf numFmtId="44" fontId="3" fillId="3" borderId="30" xfId="2" quotePrefix="1" applyFont="1" applyFill="1" applyBorder="1" applyAlignment="1" applyProtection="1">
      <alignment horizontal="center" vertical="center"/>
      <protection locked="0"/>
    </xf>
    <xf numFmtId="44" fontId="3" fillId="3" borderId="31" xfId="2" quotePrefix="1" applyFont="1" applyFill="1" applyBorder="1" applyAlignment="1" applyProtection="1">
      <alignment horizontal="center" vertical="center"/>
      <protection locked="0"/>
    </xf>
    <xf numFmtId="0" fontId="3" fillId="0" borderId="22" xfId="3" applyFont="1" applyFill="1" applyBorder="1" applyAlignment="1" applyProtection="1">
      <alignment horizontal="center" vertical="center" wrapText="1"/>
    </xf>
    <xf numFmtId="0" fontId="3" fillId="0" borderId="23" xfId="3" applyFont="1" applyFill="1" applyBorder="1" applyAlignment="1" applyProtection="1">
      <alignment horizontal="center" vertical="center" wrapText="1"/>
    </xf>
    <xf numFmtId="0" fontId="3" fillId="0" borderId="24" xfId="3" applyFont="1" applyFill="1" applyBorder="1" applyAlignment="1" applyProtection="1">
      <alignment horizontal="center" vertical="center" wrapText="1"/>
    </xf>
    <xf numFmtId="0" fontId="3" fillId="0" borderId="11" xfId="3" applyFont="1" applyBorder="1" applyAlignment="1" applyProtection="1">
      <alignment horizontal="center" vertical="center"/>
    </xf>
    <xf numFmtId="0" fontId="3" fillId="0" borderId="0" xfId="3" applyFont="1" applyBorder="1" applyAlignment="1" applyProtection="1">
      <alignment horizontal="center" vertical="center"/>
    </xf>
    <xf numFmtId="0" fontId="3" fillId="0" borderId="12" xfId="3" applyFont="1" applyBorder="1" applyAlignment="1" applyProtection="1">
      <alignment horizontal="center" vertical="center"/>
    </xf>
    <xf numFmtId="0" fontId="7" fillId="0" borderId="32" xfId="3" applyFont="1" applyBorder="1" applyAlignment="1" applyProtection="1">
      <alignment horizontal="left" vertical="center" wrapText="1" indent="1"/>
    </xf>
    <xf numFmtId="0" fontId="7" fillId="0" borderId="33" xfId="3" applyFont="1" applyBorder="1" applyAlignment="1" applyProtection="1">
      <alignment horizontal="left" vertical="center" wrapText="1" indent="1"/>
    </xf>
    <xf numFmtId="0" fontId="7" fillId="0" borderId="34" xfId="3" applyFont="1" applyBorder="1" applyAlignment="1" applyProtection="1">
      <alignment horizontal="left" vertical="center" wrapText="1" indent="1"/>
    </xf>
    <xf numFmtId="0" fontId="7" fillId="0" borderId="35" xfId="3" applyFont="1" applyBorder="1" applyAlignment="1" applyProtection="1">
      <alignment horizontal="left" vertical="center" wrapText="1" indent="1"/>
    </xf>
    <xf numFmtId="0" fontId="7" fillId="0" borderId="36" xfId="3" applyFont="1" applyBorder="1" applyAlignment="1" applyProtection="1">
      <alignment horizontal="left" vertical="center" wrapText="1" indent="1"/>
    </xf>
    <xf numFmtId="0" fontId="7" fillId="0" borderId="37" xfId="3" applyFont="1" applyBorder="1" applyAlignment="1" applyProtection="1">
      <alignment horizontal="left" vertical="center" wrapText="1" indent="1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15" xfId="3" applyFont="1" applyFill="1" applyBorder="1" applyAlignment="1" applyProtection="1">
      <alignment horizontal="center" vertical="center"/>
    </xf>
    <xf numFmtId="0" fontId="5" fillId="0" borderId="25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 wrapText="1"/>
    </xf>
    <xf numFmtId="0" fontId="3" fillId="0" borderId="27" xfId="3" applyFont="1" applyFill="1" applyBorder="1" applyAlignment="1" applyProtection="1">
      <alignment horizontal="center" vertical="center" wrapText="1"/>
    </xf>
    <xf numFmtId="0" fontId="3" fillId="0" borderId="28" xfId="3" applyFont="1" applyFill="1" applyBorder="1" applyAlignment="1" applyProtection="1">
      <alignment horizontal="center" vertical="center" wrapText="1"/>
    </xf>
    <xf numFmtId="0" fontId="6" fillId="5" borderId="3" xfId="3" applyFont="1" applyFill="1" applyBorder="1" applyAlignment="1" applyProtection="1">
      <alignment horizontal="center" vertical="center"/>
    </xf>
    <xf numFmtId="0" fontId="6" fillId="5" borderId="4" xfId="3" applyFont="1" applyFill="1" applyBorder="1" applyAlignment="1" applyProtection="1">
      <alignment horizontal="center" vertical="center"/>
    </xf>
    <xf numFmtId="0" fontId="6" fillId="5" borderId="5" xfId="3" applyFont="1" applyFill="1" applyBorder="1" applyAlignment="1" applyProtection="1">
      <alignment horizontal="center" vertical="center"/>
    </xf>
    <xf numFmtId="0" fontId="5" fillId="5" borderId="9" xfId="3" applyFont="1" applyFill="1" applyBorder="1" applyAlignment="1" applyProtection="1">
      <alignment horizontal="left" vertical="center" indent="1"/>
    </xf>
    <xf numFmtId="0" fontId="5" fillId="5" borderId="1" xfId="3" applyFont="1" applyFill="1" applyBorder="1" applyAlignment="1" applyProtection="1">
      <alignment horizontal="left" vertical="center" indent="1"/>
    </xf>
    <xf numFmtId="0" fontId="5" fillId="5" borderId="6" xfId="3" applyFont="1" applyFill="1" applyBorder="1" applyAlignment="1" applyProtection="1">
      <alignment horizontal="left" vertical="center" indent="1"/>
    </xf>
    <xf numFmtId="0" fontId="5" fillId="5" borderId="7" xfId="3" applyFont="1" applyFill="1" applyBorder="1" applyAlignment="1" applyProtection="1">
      <alignment horizontal="left" vertical="center" indent="1"/>
    </xf>
    <xf numFmtId="0" fontId="3" fillId="6" borderId="1" xfId="3" quotePrefix="1" applyFont="1" applyFill="1" applyBorder="1" applyAlignment="1" applyProtection="1">
      <alignment horizontal="left" vertical="center" indent="1"/>
    </xf>
    <xf numFmtId="0" fontId="5" fillId="4" borderId="13" xfId="3" applyFont="1" applyFill="1" applyBorder="1" applyAlignment="1" applyProtection="1">
      <alignment horizontal="center" vertical="center"/>
    </xf>
    <xf numFmtId="0" fontId="5" fillId="4" borderId="2" xfId="3" applyFont="1" applyFill="1" applyBorder="1" applyAlignment="1" applyProtection="1">
      <alignment horizontal="center" vertical="center"/>
    </xf>
    <xf numFmtId="0" fontId="5" fillId="4" borderId="14" xfId="3" applyFont="1" applyFill="1" applyBorder="1" applyAlignment="1" applyProtection="1">
      <alignment horizontal="center" vertical="center"/>
    </xf>
    <xf numFmtId="0" fontId="5" fillId="5" borderId="1" xfId="3" applyFont="1" applyFill="1" applyBorder="1" applyAlignment="1" applyProtection="1">
      <alignment horizontal="center" vertical="center"/>
    </xf>
    <xf numFmtId="0" fontId="5" fillId="5" borderId="7" xfId="3" applyFont="1" applyFill="1" applyBorder="1" applyAlignment="1" applyProtection="1">
      <alignment horizontal="center" vertical="center"/>
    </xf>
    <xf numFmtId="0" fontId="5" fillId="2" borderId="1" xfId="3" applyFont="1" applyFill="1" applyBorder="1" applyAlignment="1" applyProtection="1">
      <alignment horizontal="left" vertical="center" wrapText="1" indent="1"/>
    </xf>
    <xf numFmtId="3" fontId="3" fillId="6" borderId="1" xfId="3" quotePrefix="1" applyNumberFormat="1" applyFont="1" applyFill="1" applyBorder="1" applyAlignment="1" applyProtection="1">
      <alignment horizontal="left" vertical="center" indent="1"/>
    </xf>
    <xf numFmtId="3" fontId="3" fillId="6" borderId="1" xfId="3" quotePrefix="1" applyNumberFormat="1" applyFont="1" applyFill="1" applyBorder="1" applyAlignment="1" applyProtection="1">
      <alignment horizontal="left" vertical="center" wrapText="1" indent="1"/>
    </xf>
    <xf numFmtId="3" fontId="3" fillId="6" borderId="20" xfId="3" quotePrefix="1" applyNumberFormat="1" applyFont="1" applyFill="1" applyBorder="1" applyAlignment="1" applyProtection="1">
      <alignment horizontal="left" vertical="center" indent="1"/>
    </xf>
  </cellXfs>
  <cellStyles count="4">
    <cellStyle name="Čárka" xfId="1" builtinId="3"/>
    <cellStyle name="Měna" xfId="2" builtinId="4"/>
    <cellStyle name="Normální" xfId="0" builtinId="0"/>
    <cellStyle name="normální 2" xfId="3"/>
  </cellStyles>
  <dxfs count="0"/>
  <tableStyles count="0" defaultTableStyle="TableStyleMedium9" defaultPivotStyle="PivotStyleLight16"/>
  <colors>
    <mruColors>
      <color rgb="FFFF00FF"/>
      <color rgb="FF5BD4FF"/>
      <color rgb="FFCC00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L86"/>
  <sheetViews>
    <sheetView tabSelected="1" topLeftCell="A71" zoomScale="85" zoomScaleNormal="85" workbookViewId="0">
      <selection activeCell="G83" sqref="G83"/>
    </sheetView>
  </sheetViews>
  <sheetFormatPr defaultRowHeight="15" x14ac:dyDescent="0.25"/>
  <cols>
    <col min="1" max="1" width="33.5703125" style="24" customWidth="1"/>
    <col min="2" max="2" width="28.42578125" style="24" customWidth="1"/>
    <col min="3" max="3" width="23.7109375" style="24" customWidth="1"/>
    <col min="4" max="4" width="11.85546875" style="24" customWidth="1"/>
    <col min="5" max="5" width="10.85546875" style="82" customWidth="1"/>
    <col min="6" max="6" width="15.85546875" style="82" customWidth="1"/>
    <col min="7" max="7" width="14.28515625" style="82" customWidth="1"/>
    <col min="8" max="8" width="16.7109375" style="82" customWidth="1"/>
    <col min="9" max="9" width="19.7109375" style="82" customWidth="1"/>
    <col min="10" max="10" width="6.7109375" style="83" customWidth="1"/>
    <col min="11" max="11" width="19.7109375" style="84" customWidth="1"/>
    <col min="12" max="12" width="20.42578125" style="24" customWidth="1"/>
    <col min="13" max="257" width="9.140625" style="24"/>
    <col min="258" max="258" width="35.7109375" style="24" customWidth="1"/>
    <col min="259" max="259" width="23.7109375" style="24" customWidth="1"/>
    <col min="260" max="260" width="9.7109375" style="24" customWidth="1"/>
    <col min="261" max="261" width="10.7109375" style="24" customWidth="1"/>
    <col min="262" max="263" width="18.42578125" style="24" customWidth="1"/>
    <col min="264" max="264" width="8.28515625" style="24" customWidth="1"/>
    <col min="265" max="265" width="18.42578125" style="24" customWidth="1"/>
    <col min="266" max="513" width="9.140625" style="24"/>
    <col min="514" max="514" width="35.7109375" style="24" customWidth="1"/>
    <col min="515" max="515" width="23.7109375" style="24" customWidth="1"/>
    <col min="516" max="516" width="9.7109375" style="24" customWidth="1"/>
    <col min="517" max="517" width="10.7109375" style="24" customWidth="1"/>
    <col min="518" max="519" width="18.42578125" style="24" customWidth="1"/>
    <col min="520" max="520" width="8.28515625" style="24" customWidth="1"/>
    <col min="521" max="521" width="18.42578125" style="24" customWidth="1"/>
    <col min="522" max="769" width="9.140625" style="24"/>
    <col min="770" max="770" width="35.7109375" style="24" customWidth="1"/>
    <col min="771" max="771" width="23.7109375" style="24" customWidth="1"/>
    <col min="772" max="772" width="9.7109375" style="24" customWidth="1"/>
    <col min="773" max="773" width="10.7109375" style="24" customWidth="1"/>
    <col min="774" max="775" width="18.42578125" style="24" customWidth="1"/>
    <col min="776" max="776" width="8.28515625" style="24" customWidth="1"/>
    <col min="777" max="777" width="18.42578125" style="24" customWidth="1"/>
    <col min="778" max="1025" width="9.140625" style="24"/>
    <col min="1026" max="1026" width="35.7109375" style="24" customWidth="1"/>
    <col min="1027" max="1027" width="23.7109375" style="24" customWidth="1"/>
    <col min="1028" max="1028" width="9.7109375" style="24" customWidth="1"/>
    <col min="1029" max="1029" width="10.7109375" style="24" customWidth="1"/>
    <col min="1030" max="1031" width="18.42578125" style="24" customWidth="1"/>
    <col min="1032" max="1032" width="8.28515625" style="24" customWidth="1"/>
    <col min="1033" max="1033" width="18.42578125" style="24" customWidth="1"/>
    <col min="1034" max="1281" width="9.140625" style="24"/>
    <col min="1282" max="1282" width="35.7109375" style="24" customWidth="1"/>
    <col min="1283" max="1283" width="23.7109375" style="24" customWidth="1"/>
    <col min="1284" max="1284" width="9.7109375" style="24" customWidth="1"/>
    <col min="1285" max="1285" width="10.7109375" style="24" customWidth="1"/>
    <col min="1286" max="1287" width="18.42578125" style="24" customWidth="1"/>
    <col min="1288" max="1288" width="8.28515625" style="24" customWidth="1"/>
    <col min="1289" max="1289" width="18.42578125" style="24" customWidth="1"/>
    <col min="1290" max="1537" width="9.140625" style="24"/>
    <col min="1538" max="1538" width="35.7109375" style="24" customWidth="1"/>
    <col min="1539" max="1539" width="23.7109375" style="24" customWidth="1"/>
    <col min="1540" max="1540" width="9.7109375" style="24" customWidth="1"/>
    <col min="1541" max="1541" width="10.7109375" style="24" customWidth="1"/>
    <col min="1542" max="1543" width="18.42578125" style="24" customWidth="1"/>
    <col min="1544" max="1544" width="8.28515625" style="24" customWidth="1"/>
    <col min="1545" max="1545" width="18.42578125" style="24" customWidth="1"/>
    <col min="1546" max="1793" width="9.140625" style="24"/>
    <col min="1794" max="1794" width="35.7109375" style="24" customWidth="1"/>
    <col min="1795" max="1795" width="23.7109375" style="24" customWidth="1"/>
    <col min="1796" max="1796" width="9.7109375" style="24" customWidth="1"/>
    <col min="1797" max="1797" width="10.7109375" style="24" customWidth="1"/>
    <col min="1798" max="1799" width="18.42578125" style="24" customWidth="1"/>
    <col min="1800" max="1800" width="8.28515625" style="24" customWidth="1"/>
    <col min="1801" max="1801" width="18.42578125" style="24" customWidth="1"/>
    <col min="1802" max="2049" width="9.140625" style="24"/>
    <col min="2050" max="2050" width="35.7109375" style="24" customWidth="1"/>
    <col min="2051" max="2051" width="23.7109375" style="24" customWidth="1"/>
    <col min="2052" max="2052" width="9.7109375" style="24" customWidth="1"/>
    <col min="2053" max="2053" width="10.7109375" style="24" customWidth="1"/>
    <col min="2054" max="2055" width="18.42578125" style="24" customWidth="1"/>
    <col min="2056" max="2056" width="8.28515625" style="24" customWidth="1"/>
    <col min="2057" max="2057" width="18.42578125" style="24" customWidth="1"/>
    <col min="2058" max="2305" width="9.140625" style="24"/>
    <col min="2306" max="2306" width="35.7109375" style="24" customWidth="1"/>
    <col min="2307" max="2307" width="23.7109375" style="24" customWidth="1"/>
    <col min="2308" max="2308" width="9.7109375" style="24" customWidth="1"/>
    <col min="2309" max="2309" width="10.7109375" style="24" customWidth="1"/>
    <col min="2310" max="2311" width="18.42578125" style="24" customWidth="1"/>
    <col min="2312" max="2312" width="8.28515625" style="24" customWidth="1"/>
    <col min="2313" max="2313" width="18.42578125" style="24" customWidth="1"/>
    <col min="2314" max="2561" width="9.140625" style="24"/>
    <col min="2562" max="2562" width="35.7109375" style="24" customWidth="1"/>
    <col min="2563" max="2563" width="23.7109375" style="24" customWidth="1"/>
    <col min="2564" max="2564" width="9.7109375" style="24" customWidth="1"/>
    <col min="2565" max="2565" width="10.7109375" style="24" customWidth="1"/>
    <col min="2566" max="2567" width="18.42578125" style="24" customWidth="1"/>
    <col min="2568" max="2568" width="8.28515625" style="24" customWidth="1"/>
    <col min="2569" max="2569" width="18.42578125" style="24" customWidth="1"/>
    <col min="2570" max="2817" width="9.140625" style="24"/>
    <col min="2818" max="2818" width="35.7109375" style="24" customWidth="1"/>
    <col min="2819" max="2819" width="23.7109375" style="24" customWidth="1"/>
    <col min="2820" max="2820" width="9.7109375" style="24" customWidth="1"/>
    <col min="2821" max="2821" width="10.7109375" style="24" customWidth="1"/>
    <col min="2822" max="2823" width="18.42578125" style="24" customWidth="1"/>
    <col min="2824" max="2824" width="8.28515625" style="24" customWidth="1"/>
    <col min="2825" max="2825" width="18.42578125" style="24" customWidth="1"/>
    <col min="2826" max="3073" width="9.140625" style="24"/>
    <col min="3074" max="3074" width="35.7109375" style="24" customWidth="1"/>
    <col min="3075" max="3075" width="23.7109375" style="24" customWidth="1"/>
    <col min="3076" max="3076" width="9.7109375" style="24" customWidth="1"/>
    <col min="3077" max="3077" width="10.7109375" style="24" customWidth="1"/>
    <col min="3078" max="3079" width="18.42578125" style="24" customWidth="1"/>
    <col min="3080" max="3080" width="8.28515625" style="24" customWidth="1"/>
    <col min="3081" max="3081" width="18.42578125" style="24" customWidth="1"/>
    <col min="3082" max="3329" width="9.140625" style="24"/>
    <col min="3330" max="3330" width="35.7109375" style="24" customWidth="1"/>
    <col min="3331" max="3331" width="23.7109375" style="24" customWidth="1"/>
    <col min="3332" max="3332" width="9.7109375" style="24" customWidth="1"/>
    <col min="3333" max="3333" width="10.7109375" style="24" customWidth="1"/>
    <col min="3334" max="3335" width="18.42578125" style="24" customWidth="1"/>
    <col min="3336" max="3336" width="8.28515625" style="24" customWidth="1"/>
    <col min="3337" max="3337" width="18.42578125" style="24" customWidth="1"/>
    <col min="3338" max="3585" width="9.140625" style="24"/>
    <col min="3586" max="3586" width="35.7109375" style="24" customWidth="1"/>
    <col min="3587" max="3587" width="23.7109375" style="24" customWidth="1"/>
    <col min="3588" max="3588" width="9.7109375" style="24" customWidth="1"/>
    <col min="3589" max="3589" width="10.7109375" style="24" customWidth="1"/>
    <col min="3590" max="3591" width="18.42578125" style="24" customWidth="1"/>
    <col min="3592" max="3592" width="8.28515625" style="24" customWidth="1"/>
    <col min="3593" max="3593" width="18.42578125" style="24" customWidth="1"/>
    <col min="3594" max="3841" width="9.140625" style="24"/>
    <col min="3842" max="3842" width="35.7109375" style="24" customWidth="1"/>
    <col min="3843" max="3843" width="23.7109375" style="24" customWidth="1"/>
    <col min="3844" max="3844" width="9.7109375" style="24" customWidth="1"/>
    <col min="3845" max="3845" width="10.7109375" style="24" customWidth="1"/>
    <col min="3846" max="3847" width="18.42578125" style="24" customWidth="1"/>
    <col min="3848" max="3848" width="8.28515625" style="24" customWidth="1"/>
    <col min="3849" max="3849" width="18.42578125" style="24" customWidth="1"/>
    <col min="3850" max="4097" width="9.140625" style="24"/>
    <col min="4098" max="4098" width="35.7109375" style="24" customWidth="1"/>
    <col min="4099" max="4099" width="23.7109375" style="24" customWidth="1"/>
    <col min="4100" max="4100" width="9.7109375" style="24" customWidth="1"/>
    <col min="4101" max="4101" width="10.7109375" style="24" customWidth="1"/>
    <col min="4102" max="4103" width="18.42578125" style="24" customWidth="1"/>
    <col min="4104" max="4104" width="8.28515625" style="24" customWidth="1"/>
    <col min="4105" max="4105" width="18.42578125" style="24" customWidth="1"/>
    <col min="4106" max="4353" width="9.140625" style="24"/>
    <col min="4354" max="4354" width="35.7109375" style="24" customWidth="1"/>
    <col min="4355" max="4355" width="23.7109375" style="24" customWidth="1"/>
    <col min="4356" max="4356" width="9.7109375" style="24" customWidth="1"/>
    <col min="4357" max="4357" width="10.7109375" style="24" customWidth="1"/>
    <col min="4358" max="4359" width="18.42578125" style="24" customWidth="1"/>
    <col min="4360" max="4360" width="8.28515625" style="24" customWidth="1"/>
    <col min="4361" max="4361" width="18.42578125" style="24" customWidth="1"/>
    <col min="4362" max="4609" width="9.140625" style="24"/>
    <col min="4610" max="4610" width="35.7109375" style="24" customWidth="1"/>
    <col min="4611" max="4611" width="23.7109375" style="24" customWidth="1"/>
    <col min="4612" max="4612" width="9.7109375" style="24" customWidth="1"/>
    <col min="4613" max="4613" width="10.7109375" style="24" customWidth="1"/>
    <col min="4614" max="4615" width="18.42578125" style="24" customWidth="1"/>
    <col min="4616" max="4616" width="8.28515625" style="24" customWidth="1"/>
    <col min="4617" max="4617" width="18.42578125" style="24" customWidth="1"/>
    <col min="4618" max="4865" width="9.140625" style="24"/>
    <col min="4866" max="4866" width="35.7109375" style="24" customWidth="1"/>
    <col min="4867" max="4867" width="23.7109375" style="24" customWidth="1"/>
    <col min="4868" max="4868" width="9.7109375" style="24" customWidth="1"/>
    <col min="4869" max="4869" width="10.7109375" style="24" customWidth="1"/>
    <col min="4870" max="4871" width="18.42578125" style="24" customWidth="1"/>
    <col min="4872" max="4872" width="8.28515625" style="24" customWidth="1"/>
    <col min="4873" max="4873" width="18.42578125" style="24" customWidth="1"/>
    <col min="4874" max="5121" width="9.140625" style="24"/>
    <col min="5122" max="5122" width="35.7109375" style="24" customWidth="1"/>
    <col min="5123" max="5123" width="23.7109375" style="24" customWidth="1"/>
    <col min="5124" max="5124" width="9.7109375" style="24" customWidth="1"/>
    <col min="5125" max="5125" width="10.7109375" style="24" customWidth="1"/>
    <col min="5126" max="5127" width="18.42578125" style="24" customWidth="1"/>
    <col min="5128" max="5128" width="8.28515625" style="24" customWidth="1"/>
    <col min="5129" max="5129" width="18.42578125" style="24" customWidth="1"/>
    <col min="5130" max="5377" width="9.140625" style="24"/>
    <col min="5378" max="5378" width="35.7109375" style="24" customWidth="1"/>
    <col min="5379" max="5379" width="23.7109375" style="24" customWidth="1"/>
    <col min="5380" max="5380" width="9.7109375" style="24" customWidth="1"/>
    <col min="5381" max="5381" width="10.7109375" style="24" customWidth="1"/>
    <col min="5382" max="5383" width="18.42578125" style="24" customWidth="1"/>
    <col min="5384" max="5384" width="8.28515625" style="24" customWidth="1"/>
    <col min="5385" max="5385" width="18.42578125" style="24" customWidth="1"/>
    <col min="5386" max="5633" width="9.140625" style="24"/>
    <col min="5634" max="5634" width="35.7109375" style="24" customWidth="1"/>
    <col min="5635" max="5635" width="23.7109375" style="24" customWidth="1"/>
    <col min="5636" max="5636" width="9.7109375" style="24" customWidth="1"/>
    <col min="5637" max="5637" width="10.7109375" style="24" customWidth="1"/>
    <col min="5638" max="5639" width="18.42578125" style="24" customWidth="1"/>
    <col min="5640" max="5640" width="8.28515625" style="24" customWidth="1"/>
    <col min="5641" max="5641" width="18.42578125" style="24" customWidth="1"/>
    <col min="5642" max="5889" width="9.140625" style="24"/>
    <col min="5890" max="5890" width="35.7109375" style="24" customWidth="1"/>
    <col min="5891" max="5891" width="23.7109375" style="24" customWidth="1"/>
    <col min="5892" max="5892" width="9.7109375" style="24" customWidth="1"/>
    <col min="5893" max="5893" width="10.7109375" style="24" customWidth="1"/>
    <col min="5894" max="5895" width="18.42578125" style="24" customWidth="1"/>
    <col min="5896" max="5896" width="8.28515625" style="24" customWidth="1"/>
    <col min="5897" max="5897" width="18.42578125" style="24" customWidth="1"/>
    <col min="5898" max="6145" width="9.140625" style="24"/>
    <col min="6146" max="6146" width="35.7109375" style="24" customWidth="1"/>
    <col min="6147" max="6147" width="23.7109375" style="24" customWidth="1"/>
    <col min="6148" max="6148" width="9.7109375" style="24" customWidth="1"/>
    <col min="6149" max="6149" width="10.7109375" style="24" customWidth="1"/>
    <col min="6150" max="6151" width="18.42578125" style="24" customWidth="1"/>
    <col min="6152" max="6152" width="8.28515625" style="24" customWidth="1"/>
    <col min="6153" max="6153" width="18.42578125" style="24" customWidth="1"/>
    <col min="6154" max="6401" width="9.140625" style="24"/>
    <col min="6402" max="6402" width="35.7109375" style="24" customWidth="1"/>
    <col min="6403" max="6403" width="23.7109375" style="24" customWidth="1"/>
    <col min="6404" max="6404" width="9.7109375" style="24" customWidth="1"/>
    <col min="6405" max="6405" width="10.7109375" style="24" customWidth="1"/>
    <col min="6406" max="6407" width="18.42578125" style="24" customWidth="1"/>
    <col min="6408" max="6408" width="8.28515625" style="24" customWidth="1"/>
    <col min="6409" max="6409" width="18.42578125" style="24" customWidth="1"/>
    <col min="6410" max="6657" width="9.140625" style="24"/>
    <col min="6658" max="6658" width="35.7109375" style="24" customWidth="1"/>
    <col min="6659" max="6659" width="23.7109375" style="24" customWidth="1"/>
    <col min="6660" max="6660" width="9.7109375" style="24" customWidth="1"/>
    <col min="6661" max="6661" width="10.7109375" style="24" customWidth="1"/>
    <col min="6662" max="6663" width="18.42578125" style="24" customWidth="1"/>
    <col min="6664" max="6664" width="8.28515625" style="24" customWidth="1"/>
    <col min="6665" max="6665" width="18.42578125" style="24" customWidth="1"/>
    <col min="6666" max="6913" width="9.140625" style="24"/>
    <col min="6914" max="6914" width="35.7109375" style="24" customWidth="1"/>
    <col min="6915" max="6915" width="23.7109375" style="24" customWidth="1"/>
    <col min="6916" max="6916" width="9.7109375" style="24" customWidth="1"/>
    <col min="6917" max="6917" width="10.7109375" style="24" customWidth="1"/>
    <col min="6918" max="6919" width="18.42578125" style="24" customWidth="1"/>
    <col min="6920" max="6920" width="8.28515625" style="24" customWidth="1"/>
    <col min="6921" max="6921" width="18.42578125" style="24" customWidth="1"/>
    <col min="6922" max="7169" width="9.140625" style="24"/>
    <col min="7170" max="7170" width="35.7109375" style="24" customWidth="1"/>
    <col min="7171" max="7171" width="23.7109375" style="24" customWidth="1"/>
    <col min="7172" max="7172" width="9.7109375" style="24" customWidth="1"/>
    <col min="7173" max="7173" width="10.7109375" style="24" customWidth="1"/>
    <col min="7174" max="7175" width="18.42578125" style="24" customWidth="1"/>
    <col min="7176" max="7176" width="8.28515625" style="24" customWidth="1"/>
    <col min="7177" max="7177" width="18.42578125" style="24" customWidth="1"/>
    <col min="7178" max="7425" width="9.140625" style="24"/>
    <col min="7426" max="7426" width="35.7109375" style="24" customWidth="1"/>
    <col min="7427" max="7427" width="23.7109375" style="24" customWidth="1"/>
    <col min="7428" max="7428" width="9.7109375" style="24" customWidth="1"/>
    <col min="7429" max="7429" width="10.7109375" style="24" customWidth="1"/>
    <col min="7430" max="7431" width="18.42578125" style="24" customWidth="1"/>
    <col min="7432" max="7432" width="8.28515625" style="24" customWidth="1"/>
    <col min="7433" max="7433" width="18.42578125" style="24" customWidth="1"/>
    <col min="7434" max="7681" width="9.140625" style="24"/>
    <col min="7682" max="7682" width="35.7109375" style="24" customWidth="1"/>
    <col min="7683" max="7683" width="23.7109375" style="24" customWidth="1"/>
    <col min="7684" max="7684" width="9.7109375" style="24" customWidth="1"/>
    <col min="7685" max="7685" width="10.7109375" style="24" customWidth="1"/>
    <col min="7686" max="7687" width="18.42578125" style="24" customWidth="1"/>
    <col min="7688" max="7688" width="8.28515625" style="24" customWidth="1"/>
    <col min="7689" max="7689" width="18.42578125" style="24" customWidth="1"/>
    <col min="7690" max="7937" width="9.140625" style="24"/>
    <col min="7938" max="7938" width="35.7109375" style="24" customWidth="1"/>
    <col min="7939" max="7939" width="23.7109375" style="24" customWidth="1"/>
    <col min="7940" max="7940" width="9.7109375" style="24" customWidth="1"/>
    <col min="7941" max="7941" width="10.7109375" style="24" customWidth="1"/>
    <col min="7942" max="7943" width="18.42578125" style="24" customWidth="1"/>
    <col min="7944" max="7944" width="8.28515625" style="24" customWidth="1"/>
    <col min="7945" max="7945" width="18.42578125" style="24" customWidth="1"/>
    <col min="7946" max="8193" width="9.140625" style="24"/>
    <col min="8194" max="8194" width="35.7109375" style="24" customWidth="1"/>
    <col min="8195" max="8195" width="23.7109375" style="24" customWidth="1"/>
    <col min="8196" max="8196" width="9.7109375" style="24" customWidth="1"/>
    <col min="8197" max="8197" width="10.7109375" style="24" customWidth="1"/>
    <col min="8198" max="8199" width="18.42578125" style="24" customWidth="1"/>
    <col min="8200" max="8200" width="8.28515625" style="24" customWidth="1"/>
    <col min="8201" max="8201" width="18.42578125" style="24" customWidth="1"/>
    <col min="8202" max="8449" width="9.140625" style="24"/>
    <col min="8450" max="8450" width="35.7109375" style="24" customWidth="1"/>
    <col min="8451" max="8451" width="23.7109375" style="24" customWidth="1"/>
    <col min="8452" max="8452" width="9.7109375" style="24" customWidth="1"/>
    <col min="8453" max="8453" width="10.7109375" style="24" customWidth="1"/>
    <col min="8454" max="8455" width="18.42578125" style="24" customWidth="1"/>
    <col min="8456" max="8456" width="8.28515625" style="24" customWidth="1"/>
    <col min="8457" max="8457" width="18.42578125" style="24" customWidth="1"/>
    <col min="8458" max="8705" width="9.140625" style="24"/>
    <col min="8706" max="8706" width="35.7109375" style="24" customWidth="1"/>
    <col min="8707" max="8707" width="23.7109375" style="24" customWidth="1"/>
    <col min="8708" max="8708" width="9.7109375" style="24" customWidth="1"/>
    <col min="8709" max="8709" width="10.7109375" style="24" customWidth="1"/>
    <col min="8710" max="8711" width="18.42578125" style="24" customWidth="1"/>
    <col min="8712" max="8712" width="8.28515625" style="24" customWidth="1"/>
    <col min="8713" max="8713" width="18.42578125" style="24" customWidth="1"/>
    <col min="8714" max="8961" width="9.140625" style="24"/>
    <col min="8962" max="8962" width="35.7109375" style="24" customWidth="1"/>
    <col min="8963" max="8963" width="23.7109375" style="24" customWidth="1"/>
    <col min="8964" max="8964" width="9.7109375" style="24" customWidth="1"/>
    <col min="8965" max="8965" width="10.7109375" style="24" customWidth="1"/>
    <col min="8966" max="8967" width="18.42578125" style="24" customWidth="1"/>
    <col min="8968" max="8968" width="8.28515625" style="24" customWidth="1"/>
    <col min="8969" max="8969" width="18.42578125" style="24" customWidth="1"/>
    <col min="8970" max="9217" width="9.140625" style="24"/>
    <col min="9218" max="9218" width="35.7109375" style="24" customWidth="1"/>
    <col min="9219" max="9219" width="23.7109375" style="24" customWidth="1"/>
    <col min="9220" max="9220" width="9.7109375" style="24" customWidth="1"/>
    <col min="9221" max="9221" width="10.7109375" style="24" customWidth="1"/>
    <col min="9222" max="9223" width="18.42578125" style="24" customWidth="1"/>
    <col min="9224" max="9224" width="8.28515625" style="24" customWidth="1"/>
    <col min="9225" max="9225" width="18.42578125" style="24" customWidth="1"/>
    <col min="9226" max="9473" width="9.140625" style="24"/>
    <col min="9474" max="9474" width="35.7109375" style="24" customWidth="1"/>
    <col min="9475" max="9475" width="23.7109375" style="24" customWidth="1"/>
    <col min="9476" max="9476" width="9.7109375" style="24" customWidth="1"/>
    <col min="9477" max="9477" width="10.7109375" style="24" customWidth="1"/>
    <col min="9478" max="9479" width="18.42578125" style="24" customWidth="1"/>
    <col min="9480" max="9480" width="8.28515625" style="24" customWidth="1"/>
    <col min="9481" max="9481" width="18.42578125" style="24" customWidth="1"/>
    <col min="9482" max="9729" width="9.140625" style="24"/>
    <col min="9730" max="9730" width="35.7109375" style="24" customWidth="1"/>
    <col min="9731" max="9731" width="23.7109375" style="24" customWidth="1"/>
    <col min="9732" max="9732" width="9.7109375" style="24" customWidth="1"/>
    <col min="9733" max="9733" width="10.7109375" style="24" customWidth="1"/>
    <col min="9734" max="9735" width="18.42578125" style="24" customWidth="1"/>
    <col min="9736" max="9736" width="8.28515625" style="24" customWidth="1"/>
    <col min="9737" max="9737" width="18.42578125" style="24" customWidth="1"/>
    <col min="9738" max="9985" width="9.140625" style="24"/>
    <col min="9986" max="9986" width="35.7109375" style="24" customWidth="1"/>
    <col min="9987" max="9987" width="23.7109375" style="24" customWidth="1"/>
    <col min="9988" max="9988" width="9.7109375" style="24" customWidth="1"/>
    <col min="9989" max="9989" width="10.7109375" style="24" customWidth="1"/>
    <col min="9990" max="9991" width="18.42578125" style="24" customWidth="1"/>
    <col min="9992" max="9992" width="8.28515625" style="24" customWidth="1"/>
    <col min="9993" max="9993" width="18.42578125" style="24" customWidth="1"/>
    <col min="9994" max="10241" width="9.140625" style="24"/>
    <col min="10242" max="10242" width="35.7109375" style="24" customWidth="1"/>
    <col min="10243" max="10243" width="23.7109375" style="24" customWidth="1"/>
    <col min="10244" max="10244" width="9.7109375" style="24" customWidth="1"/>
    <col min="10245" max="10245" width="10.7109375" style="24" customWidth="1"/>
    <col min="10246" max="10247" width="18.42578125" style="24" customWidth="1"/>
    <col min="10248" max="10248" width="8.28515625" style="24" customWidth="1"/>
    <col min="10249" max="10249" width="18.42578125" style="24" customWidth="1"/>
    <col min="10250" max="10497" width="9.140625" style="24"/>
    <col min="10498" max="10498" width="35.7109375" style="24" customWidth="1"/>
    <col min="10499" max="10499" width="23.7109375" style="24" customWidth="1"/>
    <col min="10500" max="10500" width="9.7109375" style="24" customWidth="1"/>
    <col min="10501" max="10501" width="10.7109375" style="24" customWidth="1"/>
    <col min="10502" max="10503" width="18.42578125" style="24" customWidth="1"/>
    <col min="10504" max="10504" width="8.28515625" style="24" customWidth="1"/>
    <col min="10505" max="10505" width="18.42578125" style="24" customWidth="1"/>
    <col min="10506" max="10753" width="9.140625" style="24"/>
    <col min="10754" max="10754" width="35.7109375" style="24" customWidth="1"/>
    <col min="10755" max="10755" width="23.7109375" style="24" customWidth="1"/>
    <col min="10756" max="10756" width="9.7109375" style="24" customWidth="1"/>
    <col min="10757" max="10757" width="10.7109375" style="24" customWidth="1"/>
    <col min="10758" max="10759" width="18.42578125" style="24" customWidth="1"/>
    <col min="10760" max="10760" width="8.28515625" style="24" customWidth="1"/>
    <col min="10761" max="10761" width="18.42578125" style="24" customWidth="1"/>
    <col min="10762" max="11009" width="9.140625" style="24"/>
    <col min="11010" max="11010" width="35.7109375" style="24" customWidth="1"/>
    <col min="11011" max="11011" width="23.7109375" style="24" customWidth="1"/>
    <col min="11012" max="11012" width="9.7109375" style="24" customWidth="1"/>
    <col min="11013" max="11013" width="10.7109375" style="24" customWidth="1"/>
    <col min="11014" max="11015" width="18.42578125" style="24" customWidth="1"/>
    <col min="11016" max="11016" width="8.28515625" style="24" customWidth="1"/>
    <col min="11017" max="11017" width="18.42578125" style="24" customWidth="1"/>
    <col min="11018" max="11265" width="9.140625" style="24"/>
    <col min="11266" max="11266" width="35.7109375" style="24" customWidth="1"/>
    <col min="11267" max="11267" width="23.7109375" style="24" customWidth="1"/>
    <col min="11268" max="11268" width="9.7109375" style="24" customWidth="1"/>
    <col min="11269" max="11269" width="10.7109375" style="24" customWidth="1"/>
    <col min="11270" max="11271" width="18.42578125" style="24" customWidth="1"/>
    <col min="11272" max="11272" width="8.28515625" style="24" customWidth="1"/>
    <col min="11273" max="11273" width="18.42578125" style="24" customWidth="1"/>
    <col min="11274" max="11521" width="9.140625" style="24"/>
    <col min="11522" max="11522" width="35.7109375" style="24" customWidth="1"/>
    <col min="11523" max="11523" width="23.7109375" style="24" customWidth="1"/>
    <col min="11524" max="11524" width="9.7109375" style="24" customWidth="1"/>
    <col min="11525" max="11525" width="10.7109375" style="24" customWidth="1"/>
    <col min="11526" max="11527" width="18.42578125" style="24" customWidth="1"/>
    <col min="11528" max="11528" width="8.28515625" style="24" customWidth="1"/>
    <col min="11529" max="11529" width="18.42578125" style="24" customWidth="1"/>
    <col min="11530" max="11777" width="9.140625" style="24"/>
    <col min="11778" max="11778" width="35.7109375" style="24" customWidth="1"/>
    <col min="11779" max="11779" width="23.7109375" style="24" customWidth="1"/>
    <col min="11780" max="11780" width="9.7109375" style="24" customWidth="1"/>
    <col min="11781" max="11781" width="10.7109375" style="24" customWidth="1"/>
    <col min="11782" max="11783" width="18.42578125" style="24" customWidth="1"/>
    <col min="11784" max="11784" width="8.28515625" style="24" customWidth="1"/>
    <col min="11785" max="11785" width="18.42578125" style="24" customWidth="1"/>
    <col min="11786" max="12033" width="9.140625" style="24"/>
    <col min="12034" max="12034" width="35.7109375" style="24" customWidth="1"/>
    <col min="12035" max="12035" width="23.7109375" style="24" customWidth="1"/>
    <col min="12036" max="12036" width="9.7109375" style="24" customWidth="1"/>
    <col min="12037" max="12037" width="10.7109375" style="24" customWidth="1"/>
    <col min="12038" max="12039" width="18.42578125" style="24" customWidth="1"/>
    <col min="12040" max="12040" width="8.28515625" style="24" customWidth="1"/>
    <col min="12041" max="12041" width="18.42578125" style="24" customWidth="1"/>
    <col min="12042" max="12289" width="9.140625" style="24"/>
    <col min="12290" max="12290" width="35.7109375" style="24" customWidth="1"/>
    <col min="12291" max="12291" width="23.7109375" style="24" customWidth="1"/>
    <col min="12292" max="12292" width="9.7109375" style="24" customWidth="1"/>
    <col min="12293" max="12293" width="10.7109375" style="24" customWidth="1"/>
    <col min="12294" max="12295" width="18.42578125" style="24" customWidth="1"/>
    <col min="12296" max="12296" width="8.28515625" style="24" customWidth="1"/>
    <col min="12297" max="12297" width="18.42578125" style="24" customWidth="1"/>
    <col min="12298" max="12545" width="9.140625" style="24"/>
    <col min="12546" max="12546" width="35.7109375" style="24" customWidth="1"/>
    <col min="12547" max="12547" width="23.7109375" style="24" customWidth="1"/>
    <col min="12548" max="12548" width="9.7109375" style="24" customWidth="1"/>
    <col min="12549" max="12549" width="10.7109375" style="24" customWidth="1"/>
    <col min="12550" max="12551" width="18.42578125" style="24" customWidth="1"/>
    <col min="12552" max="12552" width="8.28515625" style="24" customWidth="1"/>
    <col min="12553" max="12553" width="18.42578125" style="24" customWidth="1"/>
    <col min="12554" max="12801" width="9.140625" style="24"/>
    <col min="12802" max="12802" width="35.7109375" style="24" customWidth="1"/>
    <col min="12803" max="12803" width="23.7109375" style="24" customWidth="1"/>
    <col min="12804" max="12804" width="9.7109375" style="24" customWidth="1"/>
    <col min="12805" max="12805" width="10.7109375" style="24" customWidth="1"/>
    <col min="12806" max="12807" width="18.42578125" style="24" customWidth="1"/>
    <col min="12808" max="12808" width="8.28515625" style="24" customWidth="1"/>
    <col min="12809" max="12809" width="18.42578125" style="24" customWidth="1"/>
    <col min="12810" max="13057" width="9.140625" style="24"/>
    <col min="13058" max="13058" width="35.7109375" style="24" customWidth="1"/>
    <col min="13059" max="13059" width="23.7109375" style="24" customWidth="1"/>
    <col min="13060" max="13060" width="9.7109375" style="24" customWidth="1"/>
    <col min="13061" max="13061" width="10.7109375" style="24" customWidth="1"/>
    <col min="13062" max="13063" width="18.42578125" style="24" customWidth="1"/>
    <col min="13064" max="13064" width="8.28515625" style="24" customWidth="1"/>
    <col min="13065" max="13065" width="18.42578125" style="24" customWidth="1"/>
    <col min="13066" max="13313" width="9.140625" style="24"/>
    <col min="13314" max="13314" width="35.7109375" style="24" customWidth="1"/>
    <col min="13315" max="13315" width="23.7109375" style="24" customWidth="1"/>
    <col min="13316" max="13316" width="9.7109375" style="24" customWidth="1"/>
    <col min="13317" max="13317" width="10.7109375" style="24" customWidth="1"/>
    <col min="13318" max="13319" width="18.42578125" style="24" customWidth="1"/>
    <col min="13320" max="13320" width="8.28515625" style="24" customWidth="1"/>
    <col min="13321" max="13321" width="18.42578125" style="24" customWidth="1"/>
    <col min="13322" max="13569" width="9.140625" style="24"/>
    <col min="13570" max="13570" width="35.7109375" style="24" customWidth="1"/>
    <col min="13571" max="13571" width="23.7109375" style="24" customWidth="1"/>
    <col min="13572" max="13572" width="9.7109375" style="24" customWidth="1"/>
    <col min="13573" max="13573" width="10.7109375" style="24" customWidth="1"/>
    <col min="13574" max="13575" width="18.42578125" style="24" customWidth="1"/>
    <col min="13576" max="13576" width="8.28515625" style="24" customWidth="1"/>
    <col min="13577" max="13577" width="18.42578125" style="24" customWidth="1"/>
    <col min="13578" max="13825" width="9.140625" style="24"/>
    <col min="13826" max="13826" width="35.7109375" style="24" customWidth="1"/>
    <col min="13827" max="13827" width="23.7109375" style="24" customWidth="1"/>
    <col min="13828" max="13828" width="9.7109375" style="24" customWidth="1"/>
    <col min="13829" max="13829" width="10.7109375" style="24" customWidth="1"/>
    <col min="13830" max="13831" width="18.42578125" style="24" customWidth="1"/>
    <col min="13832" max="13832" width="8.28515625" style="24" customWidth="1"/>
    <col min="13833" max="13833" width="18.42578125" style="24" customWidth="1"/>
    <col min="13834" max="14081" width="9.140625" style="24"/>
    <col min="14082" max="14082" width="35.7109375" style="24" customWidth="1"/>
    <col min="14083" max="14083" width="23.7109375" style="24" customWidth="1"/>
    <col min="14084" max="14084" width="9.7109375" style="24" customWidth="1"/>
    <col min="14085" max="14085" width="10.7109375" style="24" customWidth="1"/>
    <col min="14086" max="14087" width="18.42578125" style="24" customWidth="1"/>
    <col min="14088" max="14088" width="8.28515625" style="24" customWidth="1"/>
    <col min="14089" max="14089" width="18.42578125" style="24" customWidth="1"/>
    <col min="14090" max="14337" width="9.140625" style="24"/>
    <col min="14338" max="14338" width="35.7109375" style="24" customWidth="1"/>
    <col min="14339" max="14339" width="23.7109375" style="24" customWidth="1"/>
    <col min="14340" max="14340" width="9.7109375" style="24" customWidth="1"/>
    <col min="14341" max="14341" width="10.7109375" style="24" customWidth="1"/>
    <col min="14342" max="14343" width="18.42578125" style="24" customWidth="1"/>
    <col min="14344" max="14344" width="8.28515625" style="24" customWidth="1"/>
    <col min="14345" max="14345" width="18.42578125" style="24" customWidth="1"/>
    <col min="14346" max="14593" width="9.140625" style="24"/>
    <col min="14594" max="14594" width="35.7109375" style="24" customWidth="1"/>
    <col min="14595" max="14595" width="23.7109375" style="24" customWidth="1"/>
    <col min="14596" max="14596" width="9.7109375" style="24" customWidth="1"/>
    <col min="14597" max="14597" width="10.7109375" style="24" customWidth="1"/>
    <col min="14598" max="14599" width="18.42578125" style="24" customWidth="1"/>
    <col min="14600" max="14600" width="8.28515625" style="24" customWidth="1"/>
    <col min="14601" max="14601" width="18.42578125" style="24" customWidth="1"/>
    <col min="14602" max="14849" width="9.140625" style="24"/>
    <col min="14850" max="14850" width="35.7109375" style="24" customWidth="1"/>
    <col min="14851" max="14851" width="23.7109375" style="24" customWidth="1"/>
    <col min="14852" max="14852" width="9.7109375" style="24" customWidth="1"/>
    <col min="14853" max="14853" width="10.7109375" style="24" customWidth="1"/>
    <col min="14854" max="14855" width="18.42578125" style="24" customWidth="1"/>
    <col min="14856" max="14856" width="8.28515625" style="24" customWidth="1"/>
    <col min="14857" max="14857" width="18.42578125" style="24" customWidth="1"/>
    <col min="14858" max="15105" width="9.140625" style="24"/>
    <col min="15106" max="15106" width="35.7109375" style="24" customWidth="1"/>
    <col min="15107" max="15107" width="23.7109375" style="24" customWidth="1"/>
    <col min="15108" max="15108" width="9.7109375" style="24" customWidth="1"/>
    <col min="15109" max="15109" width="10.7109375" style="24" customWidth="1"/>
    <col min="15110" max="15111" width="18.42578125" style="24" customWidth="1"/>
    <col min="15112" max="15112" width="8.28515625" style="24" customWidth="1"/>
    <col min="15113" max="15113" width="18.42578125" style="24" customWidth="1"/>
    <col min="15114" max="15361" width="9.140625" style="24"/>
    <col min="15362" max="15362" width="35.7109375" style="24" customWidth="1"/>
    <col min="15363" max="15363" width="23.7109375" style="24" customWidth="1"/>
    <col min="15364" max="15364" width="9.7109375" style="24" customWidth="1"/>
    <col min="15365" max="15365" width="10.7109375" style="24" customWidth="1"/>
    <col min="15366" max="15367" width="18.42578125" style="24" customWidth="1"/>
    <col min="15368" max="15368" width="8.28515625" style="24" customWidth="1"/>
    <col min="15369" max="15369" width="18.42578125" style="24" customWidth="1"/>
    <col min="15370" max="15617" width="9.140625" style="24"/>
    <col min="15618" max="15618" width="35.7109375" style="24" customWidth="1"/>
    <col min="15619" max="15619" width="23.7109375" style="24" customWidth="1"/>
    <col min="15620" max="15620" width="9.7109375" style="24" customWidth="1"/>
    <col min="15621" max="15621" width="10.7109375" style="24" customWidth="1"/>
    <col min="15622" max="15623" width="18.42578125" style="24" customWidth="1"/>
    <col min="15624" max="15624" width="8.28515625" style="24" customWidth="1"/>
    <col min="15625" max="15625" width="18.42578125" style="24" customWidth="1"/>
    <col min="15626" max="15873" width="9.140625" style="24"/>
    <col min="15874" max="15874" width="35.7109375" style="24" customWidth="1"/>
    <col min="15875" max="15875" width="23.7109375" style="24" customWidth="1"/>
    <col min="15876" max="15876" width="9.7109375" style="24" customWidth="1"/>
    <col min="15877" max="15877" width="10.7109375" style="24" customWidth="1"/>
    <col min="15878" max="15879" width="18.42578125" style="24" customWidth="1"/>
    <col min="15880" max="15880" width="8.28515625" style="24" customWidth="1"/>
    <col min="15881" max="15881" width="18.42578125" style="24" customWidth="1"/>
    <col min="15882" max="16129" width="9.140625" style="24"/>
    <col min="16130" max="16130" width="35.7109375" style="24" customWidth="1"/>
    <col min="16131" max="16131" width="23.7109375" style="24" customWidth="1"/>
    <col min="16132" max="16132" width="9.7109375" style="24" customWidth="1"/>
    <col min="16133" max="16133" width="10.7109375" style="24" customWidth="1"/>
    <col min="16134" max="16135" width="18.42578125" style="24" customWidth="1"/>
    <col min="16136" max="16136" width="8.28515625" style="24" customWidth="1"/>
    <col min="16137" max="16137" width="18.42578125" style="24" customWidth="1"/>
    <col min="16138" max="16384" width="9.140625" style="24"/>
  </cols>
  <sheetData>
    <row r="1" spans="1:11" s="14" customFormat="1" ht="27.75" customHeight="1" x14ac:dyDescent="0.25">
      <c r="A1" s="113" t="s">
        <v>105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</row>
    <row r="2" spans="1:11" s="15" customFormat="1" ht="9.75" customHeight="1" x14ac:dyDescent="0.25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4" customFormat="1" ht="23.25" customHeight="1" x14ac:dyDescent="0.25">
      <c r="A3" s="121" t="s">
        <v>121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</row>
    <row r="4" spans="1:11" ht="72" customHeight="1" x14ac:dyDescent="0.25">
      <c r="A4" s="16" t="s">
        <v>5</v>
      </c>
      <c r="B4" s="17" t="s">
        <v>44</v>
      </c>
      <c r="C4" s="18" t="s">
        <v>6</v>
      </c>
      <c r="D4" s="18" t="s">
        <v>4</v>
      </c>
      <c r="E4" s="19" t="s">
        <v>3</v>
      </c>
      <c r="F4" s="20" t="s">
        <v>11</v>
      </c>
      <c r="G4" s="20" t="s">
        <v>2</v>
      </c>
      <c r="H4" s="20" t="s">
        <v>101</v>
      </c>
      <c r="I4" s="21" t="s">
        <v>1</v>
      </c>
      <c r="J4" s="22" t="s">
        <v>12</v>
      </c>
      <c r="K4" s="23" t="s">
        <v>0</v>
      </c>
    </row>
    <row r="5" spans="1:11" ht="24.75" customHeight="1" x14ac:dyDescent="0.25">
      <c r="A5" s="25" t="s">
        <v>13</v>
      </c>
      <c r="B5" s="26" t="s">
        <v>33</v>
      </c>
      <c r="C5" s="3"/>
      <c r="D5" s="27" t="s">
        <v>7</v>
      </c>
      <c r="E5" s="4"/>
      <c r="F5" s="5"/>
      <c r="G5" s="28" t="e">
        <f>ROUND(F5/E5,2)</f>
        <v>#DIV/0!</v>
      </c>
      <c r="H5" s="29">
        <v>35000</v>
      </c>
      <c r="I5" s="30" t="e">
        <f>ROUND(G5*H5,2)</f>
        <v>#DIV/0!</v>
      </c>
      <c r="J5" s="31">
        <v>0.21</v>
      </c>
      <c r="K5" s="32" t="e">
        <f t="shared" ref="K5:K30" si="0">I5*(1+J5)</f>
        <v>#DIV/0!</v>
      </c>
    </row>
    <row r="6" spans="1:11" ht="24.75" customHeight="1" x14ac:dyDescent="0.25">
      <c r="A6" s="25" t="s">
        <v>14</v>
      </c>
      <c r="B6" s="26" t="s">
        <v>34</v>
      </c>
      <c r="C6" s="3"/>
      <c r="D6" s="27" t="s">
        <v>7</v>
      </c>
      <c r="E6" s="4"/>
      <c r="F6" s="5"/>
      <c r="G6" s="28" t="e">
        <f t="shared" ref="G6:G30" si="1">ROUND(F6/E6,2)</f>
        <v>#DIV/0!</v>
      </c>
      <c r="H6" s="29">
        <v>15000</v>
      </c>
      <c r="I6" s="30" t="e">
        <f t="shared" ref="I6:I30" si="2">ROUND(G6*H6,2)</f>
        <v>#DIV/0!</v>
      </c>
      <c r="J6" s="31">
        <v>0.21</v>
      </c>
      <c r="K6" s="32" t="e">
        <f>I6*(1+J6)</f>
        <v>#DIV/0!</v>
      </c>
    </row>
    <row r="7" spans="1:11" ht="24.75" customHeight="1" x14ac:dyDescent="0.25">
      <c r="A7" s="25" t="s">
        <v>15</v>
      </c>
      <c r="B7" s="26" t="s">
        <v>34</v>
      </c>
      <c r="C7" s="3"/>
      <c r="D7" s="27" t="s">
        <v>8</v>
      </c>
      <c r="E7" s="4"/>
      <c r="F7" s="5"/>
      <c r="G7" s="28" t="e">
        <f t="shared" si="1"/>
        <v>#DIV/0!</v>
      </c>
      <c r="H7" s="29">
        <v>21000</v>
      </c>
      <c r="I7" s="30" t="e">
        <f t="shared" si="2"/>
        <v>#DIV/0!</v>
      </c>
      <c r="J7" s="31">
        <v>0.21</v>
      </c>
      <c r="K7" s="32" t="e">
        <f t="shared" si="0"/>
        <v>#DIV/0!</v>
      </c>
    </row>
    <row r="8" spans="1:11" ht="24.75" customHeight="1" x14ac:dyDescent="0.25">
      <c r="A8" s="25" t="s">
        <v>16</v>
      </c>
      <c r="B8" s="26" t="s">
        <v>34</v>
      </c>
      <c r="C8" s="3"/>
      <c r="D8" s="27" t="s">
        <v>9</v>
      </c>
      <c r="E8" s="4"/>
      <c r="F8" s="5"/>
      <c r="G8" s="28" t="e">
        <f t="shared" si="1"/>
        <v>#DIV/0!</v>
      </c>
      <c r="H8" s="29">
        <v>21000</v>
      </c>
      <c r="I8" s="30" t="e">
        <f t="shared" si="2"/>
        <v>#DIV/0!</v>
      </c>
      <c r="J8" s="31">
        <v>0.21</v>
      </c>
      <c r="K8" s="32" t="e">
        <f t="shared" si="0"/>
        <v>#DIV/0!</v>
      </c>
    </row>
    <row r="9" spans="1:11" ht="24.75" customHeight="1" x14ac:dyDescent="0.25">
      <c r="A9" s="25" t="s">
        <v>17</v>
      </c>
      <c r="B9" s="26" t="s">
        <v>34</v>
      </c>
      <c r="C9" s="3"/>
      <c r="D9" s="27" t="s">
        <v>10</v>
      </c>
      <c r="E9" s="4"/>
      <c r="F9" s="5"/>
      <c r="G9" s="28" t="e">
        <f t="shared" si="1"/>
        <v>#DIV/0!</v>
      </c>
      <c r="H9" s="29">
        <v>14000</v>
      </c>
      <c r="I9" s="30" t="e">
        <f t="shared" si="2"/>
        <v>#DIV/0!</v>
      </c>
      <c r="J9" s="31">
        <v>0.21</v>
      </c>
      <c r="K9" s="32" t="e">
        <f t="shared" si="0"/>
        <v>#DIV/0!</v>
      </c>
    </row>
    <row r="10" spans="1:11" ht="24.75" customHeight="1" x14ac:dyDescent="0.25">
      <c r="A10" s="25" t="s">
        <v>20</v>
      </c>
      <c r="B10" s="26" t="s">
        <v>35</v>
      </c>
      <c r="C10" s="3"/>
      <c r="D10" s="27" t="s">
        <v>7</v>
      </c>
      <c r="E10" s="4"/>
      <c r="F10" s="5"/>
      <c r="G10" s="28" t="e">
        <f t="shared" si="1"/>
        <v>#DIV/0!</v>
      </c>
      <c r="H10" s="29">
        <v>200000</v>
      </c>
      <c r="I10" s="30" t="e">
        <f t="shared" si="2"/>
        <v>#DIV/0!</v>
      </c>
      <c r="J10" s="31">
        <v>0.21</v>
      </c>
      <c r="K10" s="32" t="e">
        <f t="shared" si="0"/>
        <v>#DIV/0!</v>
      </c>
    </row>
    <row r="11" spans="1:11" ht="24.75" customHeight="1" x14ac:dyDescent="0.25">
      <c r="A11" s="25" t="s">
        <v>18</v>
      </c>
      <c r="B11" s="26" t="s">
        <v>35</v>
      </c>
      <c r="C11" s="3"/>
      <c r="D11" s="27" t="s">
        <v>8</v>
      </c>
      <c r="E11" s="4"/>
      <c r="F11" s="5"/>
      <c r="G11" s="28" t="e">
        <f t="shared" si="1"/>
        <v>#DIV/0!</v>
      </c>
      <c r="H11" s="29">
        <v>72000</v>
      </c>
      <c r="I11" s="30" t="e">
        <f t="shared" si="2"/>
        <v>#DIV/0!</v>
      </c>
      <c r="J11" s="31">
        <v>0.21</v>
      </c>
      <c r="K11" s="32" t="e">
        <f t="shared" si="0"/>
        <v>#DIV/0!</v>
      </c>
    </row>
    <row r="12" spans="1:11" ht="24.75" customHeight="1" x14ac:dyDescent="0.25">
      <c r="A12" s="25" t="s">
        <v>19</v>
      </c>
      <c r="B12" s="26" t="s">
        <v>35</v>
      </c>
      <c r="C12" s="3"/>
      <c r="D12" s="27" t="s">
        <v>9</v>
      </c>
      <c r="E12" s="4"/>
      <c r="F12" s="5"/>
      <c r="G12" s="28" t="e">
        <f t="shared" si="1"/>
        <v>#DIV/0!</v>
      </c>
      <c r="H12" s="29">
        <v>72000</v>
      </c>
      <c r="I12" s="30" t="e">
        <f t="shared" si="2"/>
        <v>#DIV/0!</v>
      </c>
      <c r="J12" s="31">
        <v>0.21</v>
      </c>
      <c r="K12" s="32" t="e">
        <f t="shared" si="0"/>
        <v>#DIV/0!</v>
      </c>
    </row>
    <row r="13" spans="1:11" ht="24.75" customHeight="1" x14ac:dyDescent="0.25">
      <c r="A13" s="25" t="s">
        <v>21</v>
      </c>
      <c r="B13" s="26" t="s">
        <v>35</v>
      </c>
      <c r="C13" s="3"/>
      <c r="D13" s="27" t="s">
        <v>10</v>
      </c>
      <c r="E13" s="4"/>
      <c r="F13" s="6"/>
      <c r="G13" s="28" t="e">
        <f t="shared" si="1"/>
        <v>#DIV/0!</v>
      </c>
      <c r="H13" s="29">
        <v>72000</v>
      </c>
      <c r="I13" s="30" t="e">
        <f t="shared" si="2"/>
        <v>#DIV/0!</v>
      </c>
      <c r="J13" s="31">
        <v>0.21</v>
      </c>
      <c r="K13" s="32" t="e">
        <f t="shared" si="0"/>
        <v>#DIV/0!</v>
      </c>
    </row>
    <row r="14" spans="1:11" ht="24.75" customHeight="1" x14ac:dyDescent="0.25">
      <c r="A14" s="25" t="s">
        <v>92</v>
      </c>
      <c r="B14" s="26" t="s">
        <v>88</v>
      </c>
      <c r="C14" s="3"/>
      <c r="D14" s="27" t="s">
        <v>7</v>
      </c>
      <c r="E14" s="4"/>
      <c r="F14" s="5"/>
      <c r="G14" s="28" t="e">
        <f t="shared" si="1"/>
        <v>#DIV/0!</v>
      </c>
      <c r="H14" s="29">
        <v>210000</v>
      </c>
      <c r="I14" s="30" t="e">
        <f t="shared" si="2"/>
        <v>#DIV/0!</v>
      </c>
      <c r="J14" s="31">
        <v>0.21</v>
      </c>
      <c r="K14" s="32" t="e">
        <f t="shared" si="0"/>
        <v>#DIV/0!</v>
      </c>
    </row>
    <row r="15" spans="1:11" ht="24.75" customHeight="1" x14ac:dyDescent="0.25">
      <c r="A15" s="25" t="s">
        <v>89</v>
      </c>
      <c r="B15" s="26" t="s">
        <v>88</v>
      </c>
      <c r="C15" s="3"/>
      <c r="D15" s="27" t="s">
        <v>8</v>
      </c>
      <c r="E15" s="4"/>
      <c r="F15" s="5"/>
      <c r="G15" s="28" t="e">
        <f t="shared" si="1"/>
        <v>#DIV/0!</v>
      </c>
      <c r="H15" s="29">
        <v>150000</v>
      </c>
      <c r="I15" s="30" t="e">
        <f t="shared" si="2"/>
        <v>#DIV/0!</v>
      </c>
      <c r="J15" s="31">
        <v>0.21</v>
      </c>
      <c r="K15" s="32" t="e">
        <f t="shared" si="0"/>
        <v>#DIV/0!</v>
      </c>
    </row>
    <row r="16" spans="1:11" ht="24.75" customHeight="1" x14ac:dyDescent="0.25">
      <c r="A16" s="25" t="s">
        <v>90</v>
      </c>
      <c r="B16" s="26" t="s">
        <v>88</v>
      </c>
      <c r="C16" s="3"/>
      <c r="D16" s="27" t="s">
        <v>9</v>
      </c>
      <c r="E16" s="4"/>
      <c r="F16" s="5"/>
      <c r="G16" s="28" t="e">
        <f t="shared" si="1"/>
        <v>#DIV/0!</v>
      </c>
      <c r="H16" s="29">
        <v>150000</v>
      </c>
      <c r="I16" s="30" t="e">
        <f t="shared" si="2"/>
        <v>#DIV/0!</v>
      </c>
      <c r="J16" s="31">
        <v>0.21</v>
      </c>
      <c r="K16" s="32" t="e">
        <f t="shared" si="0"/>
        <v>#DIV/0!</v>
      </c>
    </row>
    <row r="17" spans="1:11" ht="24.75" customHeight="1" x14ac:dyDescent="0.25">
      <c r="A17" s="25" t="s">
        <v>91</v>
      </c>
      <c r="B17" s="26" t="s">
        <v>88</v>
      </c>
      <c r="C17" s="3"/>
      <c r="D17" s="27" t="s">
        <v>10</v>
      </c>
      <c r="E17" s="4"/>
      <c r="F17" s="5"/>
      <c r="G17" s="28" t="e">
        <f t="shared" si="1"/>
        <v>#DIV/0!</v>
      </c>
      <c r="H17" s="29">
        <v>150000</v>
      </c>
      <c r="I17" s="30" t="e">
        <f t="shared" si="2"/>
        <v>#DIV/0!</v>
      </c>
      <c r="J17" s="31">
        <v>0.21</v>
      </c>
      <c r="K17" s="32" t="e">
        <f t="shared" si="0"/>
        <v>#DIV/0!</v>
      </c>
    </row>
    <row r="18" spans="1:11" ht="24.75" customHeight="1" x14ac:dyDescent="0.25">
      <c r="A18" s="25" t="s">
        <v>22</v>
      </c>
      <c r="B18" s="26" t="s">
        <v>36</v>
      </c>
      <c r="C18" s="3"/>
      <c r="D18" s="27" t="s">
        <v>7</v>
      </c>
      <c r="E18" s="4"/>
      <c r="F18" s="5"/>
      <c r="G18" s="28" t="e">
        <f t="shared" si="1"/>
        <v>#DIV/0!</v>
      </c>
      <c r="H18" s="29">
        <v>82500</v>
      </c>
      <c r="I18" s="30" t="e">
        <f t="shared" si="2"/>
        <v>#DIV/0!</v>
      </c>
      <c r="J18" s="31">
        <v>0.21</v>
      </c>
      <c r="K18" s="32" t="e">
        <f>I18*(1+J18)</f>
        <v>#DIV/0!</v>
      </c>
    </row>
    <row r="19" spans="1:11" ht="24.75" customHeight="1" x14ac:dyDescent="0.25">
      <c r="A19" s="25" t="s">
        <v>23</v>
      </c>
      <c r="B19" s="26" t="s">
        <v>36</v>
      </c>
      <c r="C19" s="3"/>
      <c r="D19" s="27" t="s">
        <v>8</v>
      </c>
      <c r="E19" s="4"/>
      <c r="F19" s="5"/>
      <c r="G19" s="28" t="e">
        <f t="shared" si="1"/>
        <v>#DIV/0!</v>
      </c>
      <c r="H19" s="29">
        <v>42000</v>
      </c>
      <c r="I19" s="30" t="e">
        <f t="shared" si="2"/>
        <v>#DIV/0!</v>
      </c>
      <c r="J19" s="31">
        <v>0.21</v>
      </c>
      <c r="K19" s="32" t="e">
        <f t="shared" si="0"/>
        <v>#DIV/0!</v>
      </c>
    </row>
    <row r="20" spans="1:11" ht="24.75" customHeight="1" x14ac:dyDescent="0.25">
      <c r="A20" s="25" t="s">
        <v>24</v>
      </c>
      <c r="B20" s="26" t="s">
        <v>36</v>
      </c>
      <c r="C20" s="3"/>
      <c r="D20" s="27" t="s">
        <v>9</v>
      </c>
      <c r="E20" s="4"/>
      <c r="F20" s="5"/>
      <c r="G20" s="28" t="e">
        <f t="shared" si="1"/>
        <v>#DIV/0!</v>
      </c>
      <c r="H20" s="29">
        <v>42000</v>
      </c>
      <c r="I20" s="30" t="e">
        <f t="shared" si="2"/>
        <v>#DIV/0!</v>
      </c>
      <c r="J20" s="31">
        <v>0.21</v>
      </c>
      <c r="K20" s="32" t="e">
        <f t="shared" si="0"/>
        <v>#DIV/0!</v>
      </c>
    </row>
    <row r="21" spans="1:11" ht="24.75" customHeight="1" x14ac:dyDescent="0.25">
      <c r="A21" s="25" t="s">
        <v>25</v>
      </c>
      <c r="B21" s="26" t="s">
        <v>36</v>
      </c>
      <c r="C21" s="3"/>
      <c r="D21" s="27" t="s">
        <v>10</v>
      </c>
      <c r="E21" s="4"/>
      <c r="F21" s="5"/>
      <c r="G21" s="28" t="e">
        <f t="shared" si="1"/>
        <v>#DIV/0!</v>
      </c>
      <c r="H21" s="29">
        <v>42000</v>
      </c>
      <c r="I21" s="30" t="e">
        <f t="shared" si="2"/>
        <v>#DIV/0!</v>
      </c>
      <c r="J21" s="31">
        <v>0.21</v>
      </c>
      <c r="K21" s="32" t="e">
        <f t="shared" si="0"/>
        <v>#DIV/0!</v>
      </c>
    </row>
    <row r="22" spans="1:11" ht="24.75" customHeight="1" x14ac:dyDescent="0.25">
      <c r="A22" s="25" t="s">
        <v>26</v>
      </c>
      <c r="B22" s="26" t="s">
        <v>37</v>
      </c>
      <c r="C22" s="3"/>
      <c r="D22" s="27" t="s">
        <v>7</v>
      </c>
      <c r="E22" s="4"/>
      <c r="F22" s="5"/>
      <c r="G22" s="28" t="e">
        <f t="shared" si="1"/>
        <v>#DIV/0!</v>
      </c>
      <c r="H22" s="29">
        <v>58500</v>
      </c>
      <c r="I22" s="30" t="e">
        <f t="shared" si="2"/>
        <v>#DIV/0!</v>
      </c>
      <c r="J22" s="31">
        <v>0.21</v>
      </c>
      <c r="K22" s="32" t="e">
        <f t="shared" si="0"/>
        <v>#DIV/0!</v>
      </c>
    </row>
    <row r="23" spans="1:11" ht="24.75" customHeight="1" x14ac:dyDescent="0.25">
      <c r="A23" s="25" t="s">
        <v>27</v>
      </c>
      <c r="B23" s="26" t="s">
        <v>37</v>
      </c>
      <c r="C23" s="3"/>
      <c r="D23" s="27" t="s">
        <v>8</v>
      </c>
      <c r="E23" s="4"/>
      <c r="F23" s="5"/>
      <c r="G23" s="28" t="e">
        <f t="shared" si="1"/>
        <v>#DIV/0!</v>
      </c>
      <c r="H23" s="29">
        <v>21000</v>
      </c>
      <c r="I23" s="30" t="e">
        <f t="shared" si="2"/>
        <v>#DIV/0!</v>
      </c>
      <c r="J23" s="31">
        <v>0.21</v>
      </c>
      <c r="K23" s="32" t="e">
        <f t="shared" si="0"/>
        <v>#DIV/0!</v>
      </c>
    </row>
    <row r="24" spans="1:11" ht="24.75" customHeight="1" x14ac:dyDescent="0.25">
      <c r="A24" s="25" t="s">
        <v>28</v>
      </c>
      <c r="B24" s="26" t="s">
        <v>37</v>
      </c>
      <c r="C24" s="3"/>
      <c r="D24" s="27" t="s">
        <v>9</v>
      </c>
      <c r="E24" s="4"/>
      <c r="F24" s="5"/>
      <c r="G24" s="28" t="e">
        <f t="shared" si="1"/>
        <v>#DIV/0!</v>
      </c>
      <c r="H24" s="29">
        <v>21000</v>
      </c>
      <c r="I24" s="30" t="e">
        <f t="shared" si="2"/>
        <v>#DIV/0!</v>
      </c>
      <c r="J24" s="31">
        <v>0.21</v>
      </c>
      <c r="K24" s="32" t="e">
        <f t="shared" si="0"/>
        <v>#DIV/0!</v>
      </c>
    </row>
    <row r="25" spans="1:11" ht="24.75" customHeight="1" x14ac:dyDescent="0.25">
      <c r="A25" s="25" t="s">
        <v>29</v>
      </c>
      <c r="B25" s="26" t="s">
        <v>37</v>
      </c>
      <c r="C25" s="3"/>
      <c r="D25" s="27" t="s">
        <v>10</v>
      </c>
      <c r="E25" s="4"/>
      <c r="F25" s="5"/>
      <c r="G25" s="28" t="e">
        <f t="shared" si="1"/>
        <v>#DIV/0!</v>
      </c>
      <c r="H25" s="29">
        <v>21000</v>
      </c>
      <c r="I25" s="30" t="e">
        <f t="shared" si="2"/>
        <v>#DIV/0!</v>
      </c>
      <c r="J25" s="31">
        <v>0.21</v>
      </c>
      <c r="K25" s="32" t="e">
        <f t="shared" si="0"/>
        <v>#DIV/0!</v>
      </c>
    </row>
    <row r="26" spans="1:11" ht="24.75" customHeight="1" x14ac:dyDescent="0.25">
      <c r="A26" s="25" t="s">
        <v>30</v>
      </c>
      <c r="B26" s="26" t="s">
        <v>38</v>
      </c>
      <c r="C26" s="3"/>
      <c r="D26" s="27" t="s">
        <v>7</v>
      </c>
      <c r="E26" s="4"/>
      <c r="F26" s="5"/>
      <c r="G26" s="28" t="e">
        <f t="shared" si="1"/>
        <v>#DIV/0!</v>
      </c>
      <c r="H26" s="29">
        <v>58100</v>
      </c>
      <c r="I26" s="30" t="e">
        <f t="shared" si="2"/>
        <v>#DIV/0!</v>
      </c>
      <c r="J26" s="31">
        <v>0.21</v>
      </c>
      <c r="K26" s="32" t="e">
        <f t="shared" si="0"/>
        <v>#DIV/0!</v>
      </c>
    </row>
    <row r="27" spans="1:11" s="33" customFormat="1" ht="24.75" customHeight="1" x14ac:dyDescent="0.25">
      <c r="A27" s="25" t="s">
        <v>97</v>
      </c>
      <c r="B27" s="26" t="s">
        <v>65</v>
      </c>
      <c r="C27" s="3"/>
      <c r="D27" s="27" t="s">
        <v>7</v>
      </c>
      <c r="E27" s="4"/>
      <c r="F27" s="5"/>
      <c r="G27" s="28" t="e">
        <f t="shared" si="1"/>
        <v>#DIV/0!</v>
      </c>
      <c r="H27" s="29">
        <v>480000</v>
      </c>
      <c r="I27" s="30" t="e">
        <f t="shared" si="2"/>
        <v>#DIV/0!</v>
      </c>
      <c r="J27" s="31">
        <v>0.21</v>
      </c>
      <c r="K27" s="32" t="e">
        <f>I27*(1+J27)</f>
        <v>#DIV/0!</v>
      </c>
    </row>
    <row r="28" spans="1:11" s="33" customFormat="1" ht="28.5" customHeight="1" x14ac:dyDescent="0.25">
      <c r="A28" s="25" t="s">
        <v>66</v>
      </c>
      <c r="B28" s="27" t="s">
        <v>56</v>
      </c>
      <c r="C28" s="3"/>
      <c r="D28" s="27" t="s">
        <v>7</v>
      </c>
      <c r="E28" s="4"/>
      <c r="F28" s="5"/>
      <c r="G28" s="28" t="e">
        <f t="shared" si="1"/>
        <v>#DIV/0!</v>
      </c>
      <c r="H28" s="29">
        <v>94500</v>
      </c>
      <c r="I28" s="30" t="e">
        <f t="shared" si="2"/>
        <v>#DIV/0!</v>
      </c>
      <c r="J28" s="31">
        <v>0.21</v>
      </c>
      <c r="K28" s="32" t="e">
        <f t="shared" si="0"/>
        <v>#DIV/0!</v>
      </c>
    </row>
    <row r="29" spans="1:11" ht="24.75" customHeight="1" x14ac:dyDescent="0.25">
      <c r="A29" s="25" t="s">
        <v>64</v>
      </c>
      <c r="B29" s="26" t="s">
        <v>63</v>
      </c>
      <c r="C29" s="3"/>
      <c r="D29" s="27" t="s">
        <v>7</v>
      </c>
      <c r="E29" s="4"/>
      <c r="F29" s="5"/>
      <c r="G29" s="28" t="e">
        <f t="shared" si="1"/>
        <v>#DIV/0!</v>
      </c>
      <c r="H29" s="29">
        <v>44000</v>
      </c>
      <c r="I29" s="30" t="e">
        <f t="shared" si="2"/>
        <v>#DIV/0!</v>
      </c>
      <c r="J29" s="31">
        <v>0.21</v>
      </c>
      <c r="K29" s="32" t="e">
        <f t="shared" si="0"/>
        <v>#DIV/0!</v>
      </c>
    </row>
    <row r="30" spans="1:11" ht="24.75" customHeight="1" x14ac:dyDescent="0.25">
      <c r="A30" s="34" t="s">
        <v>40</v>
      </c>
      <c r="B30" s="35" t="s">
        <v>43</v>
      </c>
      <c r="C30" s="7"/>
      <c r="D30" s="36" t="s">
        <v>7</v>
      </c>
      <c r="E30" s="8"/>
      <c r="F30" s="9"/>
      <c r="G30" s="37" t="e">
        <f t="shared" si="1"/>
        <v>#DIV/0!</v>
      </c>
      <c r="H30" s="38">
        <v>110000</v>
      </c>
      <c r="I30" s="39" t="e">
        <f t="shared" si="2"/>
        <v>#DIV/0!</v>
      </c>
      <c r="J30" s="40">
        <v>0.21</v>
      </c>
      <c r="K30" s="41" t="e">
        <f t="shared" si="0"/>
        <v>#DIV/0!</v>
      </c>
    </row>
    <row r="31" spans="1:11" s="33" customFormat="1" ht="9.75" customHeight="1" x14ac:dyDescent="0.25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2"/>
    </row>
    <row r="32" spans="1:11" s="33" customFormat="1" ht="22.5" customHeight="1" x14ac:dyDescent="0.25">
      <c r="A32" s="121" t="s">
        <v>117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3"/>
    </row>
    <row r="33" spans="1:11" s="33" customFormat="1" ht="91.5" customHeight="1" x14ac:dyDescent="0.25">
      <c r="A33" s="16" t="s">
        <v>5</v>
      </c>
      <c r="B33" s="17" t="s">
        <v>44</v>
      </c>
      <c r="C33" s="18" t="s">
        <v>6</v>
      </c>
      <c r="D33" s="20" t="s">
        <v>4</v>
      </c>
      <c r="E33" s="19" t="s">
        <v>3</v>
      </c>
      <c r="F33" s="20" t="s">
        <v>11</v>
      </c>
      <c r="G33" s="20" t="s">
        <v>2</v>
      </c>
      <c r="H33" s="20" t="s">
        <v>102</v>
      </c>
      <c r="I33" s="21" t="s">
        <v>1</v>
      </c>
      <c r="J33" s="22" t="s">
        <v>12</v>
      </c>
      <c r="K33" s="23" t="s">
        <v>0</v>
      </c>
    </row>
    <row r="34" spans="1:11" ht="25.5" customHeight="1" x14ac:dyDescent="0.25">
      <c r="A34" s="25" t="s">
        <v>100</v>
      </c>
      <c r="B34" s="26" t="s">
        <v>32</v>
      </c>
      <c r="C34" s="3"/>
      <c r="D34" s="27" t="s">
        <v>7</v>
      </c>
      <c r="E34" s="4"/>
      <c r="F34" s="5"/>
      <c r="G34" s="28" t="e">
        <f>ROUND(F34/E34,2)</f>
        <v>#DIV/0!</v>
      </c>
      <c r="H34" s="29">
        <v>75000</v>
      </c>
      <c r="I34" s="30" t="e">
        <f>ROUND(G34*H34,2)</f>
        <v>#DIV/0!</v>
      </c>
      <c r="J34" s="31">
        <v>0.21</v>
      </c>
      <c r="K34" s="32" t="e">
        <f t="shared" ref="K34:K44" si="3">I34*(1+J34)</f>
        <v>#DIV/0!</v>
      </c>
    </row>
    <row r="35" spans="1:11" ht="25.5" customHeight="1" x14ac:dyDescent="0.25">
      <c r="A35" s="25" t="s">
        <v>108</v>
      </c>
      <c r="B35" s="27" t="s">
        <v>46</v>
      </c>
      <c r="C35" s="3"/>
      <c r="D35" s="27" t="s">
        <v>7</v>
      </c>
      <c r="E35" s="4"/>
      <c r="F35" s="5"/>
      <c r="G35" s="28" t="e">
        <f t="shared" ref="G35:G49" si="4">ROUND(F35/E35,2)</f>
        <v>#DIV/0!</v>
      </c>
      <c r="H35" s="29">
        <v>44000</v>
      </c>
      <c r="I35" s="30" t="e">
        <f t="shared" ref="I35:I49" si="5">ROUND(G35*H35,2)</f>
        <v>#DIV/0!</v>
      </c>
      <c r="J35" s="31">
        <v>0.21</v>
      </c>
      <c r="K35" s="32" t="e">
        <f t="shared" si="3"/>
        <v>#DIV/0!</v>
      </c>
    </row>
    <row r="36" spans="1:11" ht="25.5" customHeight="1" x14ac:dyDescent="0.25">
      <c r="A36" s="25" t="s">
        <v>109</v>
      </c>
      <c r="B36" s="26" t="s">
        <v>39</v>
      </c>
      <c r="C36" s="3"/>
      <c r="D36" s="27" t="s">
        <v>7</v>
      </c>
      <c r="E36" s="4"/>
      <c r="F36" s="5"/>
      <c r="G36" s="28" t="e">
        <f t="shared" si="4"/>
        <v>#DIV/0!</v>
      </c>
      <c r="H36" s="29">
        <v>63000</v>
      </c>
      <c r="I36" s="30" t="e">
        <f t="shared" si="5"/>
        <v>#DIV/0!</v>
      </c>
      <c r="J36" s="31">
        <v>0.21</v>
      </c>
      <c r="K36" s="32" t="e">
        <f t="shared" si="3"/>
        <v>#DIV/0!</v>
      </c>
    </row>
    <row r="37" spans="1:11" ht="25.5" customHeight="1" x14ac:dyDescent="0.25">
      <c r="A37" s="25" t="s">
        <v>110</v>
      </c>
      <c r="B37" s="26" t="s">
        <v>39</v>
      </c>
      <c r="C37" s="3"/>
      <c r="D37" s="27" t="s">
        <v>8</v>
      </c>
      <c r="E37" s="4"/>
      <c r="F37" s="5"/>
      <c r="G37" s="28" t="e">
        <f t="shared" si="4"/>
        <v>#DIV/0!</v>
      </c>
      <c r="H37" s="29">
        <v>40000</v>
      </c>
      <c r="I37" s="30" t="e">
        <f t="shared" si="5"/>
        <v>#DIV/0!</v>
      </c>
      <c r="J37" s="31">
        <v>0.21</v>
      </c>
      <c r="K37" s="32" t="e">
        <f t="shared" si="3"/>
        <v>#DIV/0!</v>
      </c>
    </row>
    <row r="38" spans="1:11" ht="25.5" customHeight="1" x14ac:dyDescent="0.25">
      <c r="A38" s="25" t="s">
        <v>112</v>
      </c>
      <c r="B38" s="26" t="s">
        <v>39</v>
      </c>
      <c r="C38" s="3"/>
      <c r="D38" s="27" t="s">
        <v>9</v>
      </c>
      <c r="E38" s="4"/>
      <c r="F38" s="5"/>
      <c r="G38" s="28" t="e">
        <f t="shared" si="4"/>
        <v>#DIV/0!</v>
      </c>
      <c r="H38" s="29">
        <v>40000</v>
      </c>
      <c r="I38" s="30" t="e">
        <f t="shared" si="5"/>
        <v>#DIV/0!</v>
      </c>
      <c r="J38" s="31">
        <v>0.21</v>
      </c>
      <c r="K38" s="32" t="e">
        <f t="shared" si="3"/>
        <v>#DIV/0!</v>
      </c>
    </row>
    <row r="39" spans="1:11" ht="25.5" customHeight="1" x14ac:dyDescent="0.25">
      <c r="A39" s="25" t="s">
        <v>111</v>
      </c>
      <c r="B39" s="26" t="s">
        <v>39</v>
      </c>
      <c r="C39" s="3"/>
      <c r="D39" s="27" t="s">
        <v>10</v>
      </c>
      <c r="E39" s="4"/>
      <c r="F39" s="5"/>
      <c r="G39" s="28" t="e">
        <f t="shared" si="4"/>
        <v>#DIV/0!</v>
      </c>
      <c r="H39" s="29">
        <v>40000</v>
      </c>
      <c r="I39" s="30" t="e">
        <f t="shared" si="5"/>
        <v>#DIV/0!</v>
      </c>
      <c r="J39" s="31">
        <v>0.21</v>
      </c>
      <c r="K39" s="32" t="e">
        <f t="shared" si="3"/>
        <v>#DIV/0!</v>
      </c>
    </row>
    <row r="40" spans="1:11" ht="25.5" customHeight="1" x14ac:dyDescent="0.25">
      <c r="A40" s="25" t="s">
        <v>118</v>
      </c>
      <c r="B40" s="26" t="s">
        <v>119</v>
      </c>
      <c r="C40" s="3"/>
      <c r="D40" s="27" t="s">
        <v>7</v>
      </c>
      <c r="E40" s="4"/>
      <c r="F40" s="5"/>
      <c r="G40" s="28" t="e">
        <f t="shared" si="4"/>
        <v>#DIV/0!</v>
      </c>
      <c r="H40" s="29">
        <v>160000</v>
      </c>
      <c r="I40" s="30" t="e">
        <f t="shared" si="5"/>
        <v>#DIV/0!</v>
      </c>
      <c r="J40" s="31">
        <v>0.21</v>
      </c>
      <c r="K40" s="32" t="e">
        <f t="shared" si="3"/>
        <v>#DIV/0!</v>
      </c>
    </row>
    <row r="41" spans="1:11" ht="28.5" customHeight="1" x14ac:dyDescent="0.25">
      <c r="A41" s="25" t="s">
        <v>113</v>
      </c>
      <c r="B41" s="42" t="s">
        <v>98</v>
      </c>
      <c r="C41" s="3"/>
      <c r="D41" s="42" t="s">
        <v>7</v>
      </c>
      <c r="E41" s="4"/>
      <c r="F41" s="5"/>
      <c r="G41" s="43" t="e">
        <f t="shared" si="4"/>
        <v>#DIV/0!</v>
      </c>
      <c r="H41" s="44">
        <v>7000</v>
      </c>
      <c r="I41" s="45" t="e">
        <f t="shared" si="5"/>
        <v>#DIV/0!</v>
      </c>
      <c r="J41" s="46">
        <v>0.21</v>
      </c>
      <c r="K41" s="47" t="e">
        <f t="shared" si="3"/>
        <v>#DIV/0!</v>
      </c>
    </row>
    <row r="42" spans="1:11" ht="28.5" customHeight="1" x14ac:dyDescent="0.25">
      <c r="A42" s="25" t="s">
        <v>114</v>
      </c>
      <c r="B42" s="42" t="s">
        <v>98</v>
      </c>
      <c r="C42" s="3"/>
      <c r="D42" s="42" t="s">
        <v>8</v>
      </c>
      <c r="E42" s="4"/>
      <c r="F42" s="5"/>
      <c r="G42" s="43" t="e">
        <f t="shared" si="4"/>
        <v>#DIV/0!</v>
      </c>
      <c r="H42" s="44">
        <v>5600</v>
      </c>
      <c r="I42" s="45" t="e">
        <f t="shared" si="5"/>
        <v>#DIV/0!</v>
      </c>
      <c r="J42" s="46">
        <v>0.21</v>
      </c>
      <c r="K42" s="47" t="e">
        <f t="shared" si="3"/>
        <v>#DIV/0!</v>
      </c>
    </row>
    <row r="43" spans="1:11" ht="28.5" customHeight="1" x14ac:dyDescent="0.25">
      <c r="A43" s="25" t="s">
        <v>115</v>
      </c>
      <c r="B43" s="42" t="s">
        <v>98</v>
      </c>
      <c r="C43" s="3"/>
      <c r="D43" s="42" t="s">
        <v>99</v>
      </c>
      <c r="E43" s="4"/>
      <c r="F43" s="5"/>
      <c r="G43" s="43" t="e">
        <f t="shared" si="4"/>
        <v>#DIV/0!</v>
      </c>
      <c r="H43" s="44">
        <v>5600</v>
      </c>
      <c r="I43" s="45" t="e">
        <f t="shared" si="5"/>
        <v>#DIV/0!</v>
      </c>
      <c r="J43" s="46">
        <v>0.21</v>
      </c>
      <c r="K43" s="47" t="e">
        <f t="shared" si="3"/>
        <v>#DIV/0!</v>
      </c>
    </row>
    <row r="44" spans="1:11" ht="28.5" customHeight="1" x14ac:dyDescent="0.25">
      <c r="A44" s="25" t="s">
        <v>116</v>
      </c>
      <c r="B44" s="42" t="s">
        <v>98</v>
      </c>
      <c r="C44" s="3"/>
      <c r="D44" s="42" t="s">
        <v>10</v>
      </c>
      <c r="E44" s="4"/>
      <c r="F44" s="5"/>
      <c r="G44" s="43" t="e">
        <f t="shared" si="4"/>
        <v>#DIV/0!</v>
      </c>
      <c r="H44" s="44">
        <v>5600</v>
      </c>
      <c r="I44" s="45" t="e">
        <f t="shared" si="5"/>
        <v>#DIV/0!</v>
      </c>
      <c r="J44" s="46">
        <v>0.21</v>
      </c>
      <c r="K44" s="47" t="e">
        <f t="shared" si="3"/>
        <v>#DIV/0!</v>
      </c>
    </row>
    <row r="45" spans="1:11" ht="28.5" customHeight="1" x14ac:dyDescent="0.25">
      <c r="A45" s="25" t="s">
        <v>54</v>
      </c>
      <c r="B45" s="42" t="s">
        <v>56</v>
      </c>
      <c r="C45" s="3"/>
      <c r="D45" s="42" t="s">
        <v>7</v>
      </c>
      <c r="E45" s="10"/>
      <c r="F45" s="5"/>
      <c r="G45" s="43" t="e">
        <f t="shared" si="4"/>
        <v>#DIV/0!</v>
      </c>
      <c r="H45" s="44">
        <v>94500</v>
      </c>
      <c r="I45" s="45" t="e">
        <f t="shared" si="5"/>
        <v>#DIV/0!</v>
      </c>
      <c r="J45" s="46">
        <v>0.21</v>
      </c>
      <c r="K45" s="47" t="e">
        <f t="shared" ref="K45:K49" si="6">I45*(1+J45)</f>
        <v>#DIV/0!</v>
      </c>
    </row>
    <row r="46" spans="1:11" ht="28.5" customHeight="1" x14ac:dyDescent="0.25">
      <c r="A46" s="12" t="s">
        <v>50</v>
      </c>
      <c r="B46" s="42" t="s">
        <v>55</v>
      </c>
      <c r="C46" s="3"/>
      <c r="D46" s="42" t="s">
        <v>7</v>
      </c>
      <c r="E46" s="10"/>
      <c r="F46" s="5"/>
      <c r="G46" s="43" t="e">
        <f t="shared" si="4"/>
        <v>#DIV/0!</v>
      </c>
      <c r="H46" s="44">
        <v>56000</v>
      </c>
      <c r="I46" s="45" t="e">
        <f t="shared" si="5"/>
        <v>#DIV/0!</v>
      </c>
      <c r="J46" s="46">
        <v>0.21</v>
      </c>
      <c r="K46" s="47" t="e">
        <f t="shared" si="6"/>
        <v>#DIV/0!</v>
      </c>
    </row>
    <row r="47" spans="1:11" ht="28.5" customHeight="1" x14ac:dyDescent="0.25">
      <c r="A47" s="12" t="s">
        <v>51</v>
      </c>
      <c r="B47" s="42" t="s">
        <v>55</v>
      </c>
      <c r="C47" s="3"/>
      <c r="D47" s="42" t="s">
        <v>8</v>
      </c>
      <c r="E47" s="10"/>
      <c r="F47" s="5"/>
      <c r="G47" s="43" t="e">
        <f t="shared" si="4"/>
        <v>#DIV/0!</v>
      </c>
      <c r="H47" s="44">
        <v>36400</v>
      </c>
      <c r="I47" s="45" t="e">
        <f t="shared" si="5"/>
        <v>#DIV/0!</v>
      </c>
      <c r="J47" s="46">
        <v>0.21</v>
      </c>
      <c r="K47" s="47" t="e">
        <f t="shared" si="6"/>
        <v>#DIV/0!</v>
      </c>
    </row>
    <row r="48" spans="1:11" ht="28.5" customHeight="1" x14ac:dyDescent="0.25">
      <c r="A48" s="12" t="s">
        <v>52</v>
      </c>
      <c r="B48" s="42" t="s">
        <v>55</v>
      </c>
      <c r="C48" s="3" t="s">
        <v>62</v>
      </c>
      <c r="D48" s="42" t="s">
        <v>9</v>
      </c>
      <c r="E48" s="10"/>
      <c r="F48" s="5"/>
      <c r="G48" s="43" t="e">
        <f t="shared" si="4"/>
        <v>#DIV/0!</v>
      </c>
      <c r="H48" s="44">
        <v>36400</v>
      </c>
      <c r="I48" s="45" t="e">
        <f t="shared" si="5"/>
        <v>#DIV/0!</v>
      </c>
      <c r="J48" s="46">
        <v>0.21</v>
      </c>
      <c r="K48" s="47" t="e">
        <f t="shared" si="6"/>
        <v>#DIV/0!</v>
      </c>
    </row>
    <row r="49" spans="1:12" ht="28.5" customHeight="1" x14ac:dyDescent="0.25">
      <c r="A49" s="13" t="s">
        <v>53</v>
      </c>
      <c r="B49" s="48" t="s">
        <v>55</v>
      </c>
      <c r="C49" s="7"/>
      <c r="D49" s="48" t="s">
        <v>10</v>
      </c>
      <c r="E49" s="11"/>
      <c r="F49" s="9"/>
      <c r="G49" s="49" t="e">
        <f t="shared" si="4"/>
        <v>#DIV/0!</v>
      </c>
      <c r="H49" s="50">
        <v>36400</v>
      </c>
      <c r="I49" s="51" t="e">
        <f t="shared" si="5"/>
        <v>#DIV/0!</v>
      </c>
      <c r="J49" s="52">
        <v>0.21</v>
      </c>
      <c r="K49" s="53" t="e">
        <f t="shared" si="6"/>
        <v>#DIV/0!</v>
      </c>
    </row>
    <row r="50" spans="1:12" ht="9.75" customHeight="1" x14ac:dyDescent="0.25">
      <c r="A50" s="54"/>
      <c r="B50" s="55"/>
      <c r="C50" s="55"/>
      <c r="D50" s="55"/>
      <c r="E50" s="56"/>
      <c r="F50" s="57"/>
      <c r="G50" s="58"/>
      <c r="H50" s="59"/>
      <c r="I50" s="59"/>
      <c r="J50" s="60"/>
      <c r="K50" s="61"/>
    </row>
    <row r="51" spans="1:12" ht="22.5" customHeight="1" x14ac:dyDescent="0.25">
      <c r="A51" s="121" t="s">
        <v>124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3"/>
    </row>
    <row r="52" spans="1:12" ht="60" customHeight="1" x14ac:dyDescent="0.25">
      <c r="A52" s="62" t="s">
        <v>5</v>
      </c>
      <c r="B52" s="17" t="s">
        <v>44</v>
      </c>
      <c r="C52" s="18" t="s">
        <v>45</v>
      </c>
      <c r="D52" s="18" t="s">
        <v>4</v>
      </c>
      <c r="E52" s="19" t="s">
        <v>127</v>
      </c>
      <c r="F52" s="87" t="s">
        <v>57</v>
      </c>
      <c r="G52" s="88"/>
      <c r="H52" s="63" t="s">
        <v>128</v>
      </c>
      <c r="I52" s="21" t="s">
        <v>48</v>
      </c>
      <c r="J52" s="22" t="s">
        <v>12</v>
      </c>
      <c r="K52" s="23" t="s">
        <v>49</v>
      </c>
    </row>
    <row r="53" spans="1:12" ht="28.5" customHeight="1" x14ac:dyDescent="0.25">
      <c r="A53" s="25" t="s">
        <v>125</v>
      </c>
      <c r="B53" s="27" t="s">
        <v>120</v>
      </c>
      <c r="C53" s="3"/>
      <c r="D53" s="42" t="s">
        <v>31</v>
      </c>
      <c r="E53" s="69">
        <v>7</v>
      </c>
      <c r="F53" s="89"/>
      <c r="G53" s="90"/>
      <c r="H53" s="64">
        <v>7</v>
      </c>
      <c r="I53" s="45">
        <f>ROUND(F53*H53,2)</f>
        <v>0</v>
      </c>
      <c r="J53" s="46">
        <v>0.21</v>
      </c>
      <c r="K53" s="47">
        <f t="shared" ref="K53:K54" si="7">I53*(1+J53)</f>
        <v>0</v>
      </c>
    </row>
    <row r="54" spans="1:12" ht="28.5" customHeight="1" x14ac:dyDescent="0.25">
      <c r="A54" s="34" t="s">
        <v>126</v>
      </c>
      <c r="B54" s="36" t="s">
        <v>120</v>
      </c>
      <c r="C54" s="7"/>
      <c r="D54" s="48" t="s">
        <v>7</v>
      </c>
      <c r="E54" s="75">
        <v>11</v>
      </c>
      <c r="F54" s="91"/>
      <c r="G54" s="92"/>
      <c r="H54" s="65">
        <v>7</v>
      </c>
      <c r="I54" s="51">
        <f>ROUND(F54*H54,2)</f>
        <v>0</v>
      </c>
      <c r="J54" s="52">
        <v>0.21</v>
      </c>
      <c r="K54" s="53">
        <f t="shared" si="7"/>
        <v>0</v>
      </c>
    </row>
    <row r="55" spans="1:12" ht="9.75" customHeight="1" x14ac:dyDescent="0.25">
      <c r="A55" s="96"/>
      <c r="B55" s="97"/>
      <c r="C55" s="97"/>
      <c r="D55" s="97"/>
      <c r="E55" s="97"/>
      <c r="F55" s="97"/>
      <c r="G55" s="97"/>
      <c r="H55" s="97"/>
      <c r="I55" s="97"/>
      <c r="J55" s="97"/>
      <c r="K55" s="98"/>
    </row>
    <row r="56" spans="1:12" s="15" customFormat="1" ht="28.5" customHeight="1" x14ac:dyDescent="0.25">
      <c r="A56" s="121" t="s">
        <v>104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3"/>
      <c r="L56" s="24"/>
    </row>
    <row r="57" spans="1:12" ht="47.25" customHeight="1" x14ac:dyDescent="0.25">
      <c r="A57" s="62" t="s">
        <v>5</v>
      </c>
      <c r="B57" s="66" t="s">
        <v>47</v>
      </c>
      <c r="C57" s="18" t="s">
        <v>45</v>
      </c>
      <c r="D57" s="17" t="s">
        <v>4</v>
      </c>
      <c r="E57" s="126" t="s">
        <v>129</v>
      </c>
      <c r="F57" s="126"/>
      <c r="G57" s="67" t="s">
        <v>61</v>
      </c>
      <c r="H57" s="67" t="s">
        <v>103</v>
      </c>
      <c r="I57" s="21" t="s">
        <v>48</v>
      </c>
      <c r="J57" s="22" t="s">
        <v>12</v>
      </c>
      <c r="K57" s="23" t="s">
        <v>49</v>
      </c>
    </row>
    <row r="58" spans="1:12" ht="25.5" customHeight="1" x14ac:dyDescent="0.25">
      <c r="A58" s="12" t="s">
        <v>42</v>
      </c>
      <c r="B58" s="68" t="s">
        <v>41</v>
      </c>
      <c r="C58" s="3"/>
      <c r="D58" s="120" t="s">
        <v>107</v>
      </c>
      <c r="E58" s="120"/>
      <c r="F58" s="120"/>
      <c r="G58" s="1"/>
      <c r="H58" s="69">
        <v>10</v>
      </c>
      <c r="I58" s="70">
        <f>G58*H58</f>
        <v>0</v>
      </c>
      <c r="J58" s="46">
        <v>0.21</v>
      </c>
      <c r="K58" s="71">
        <f>I58*(1+J58)</f>
        <v>0</v>
      </c>
    </row>
    <row r="59" spans="1:12" ht="25.5" customHeight="1" x14ac:dyDescent="0.25">
      <c r="A59" s="12" t="s">
        <v>71</v>
      </c>
      <c r="B59" s="68" t="s">
        <v>35</v>
      </c>
      <c r="C59" s="3"/>
      <c r="D59" s="72" t="s">
        <v>67</v>
      </c>
      <c r="E59" s="127">
        <v>70000</v>
      </c>
      <c r="F59" s="127"/>
      <c r="G59" s="1"/>
      <c r="H59" s="69">
        <v>5</v>
      </c>
      <c r="I59" s="70">
        <f t="shared" ref="I59:I76" si="8">G59*H59</f>
        <v>0</v>
      </c>
      <c r="J59" s="46">
        <v>0.21</v>
      </c>
      <c r="K59" s="71">
        <f t="shared" ref="K59:K76" si="9">I59*(1+J59)</f>
        <v>0</v>
      </c>
    </row>
    <row r="60" spans="1:12" ht="25.5" customHeight="1" x14ac:dyDescent="0.25">
      <c r="A60" s="12" t="s">
        <v>72</v>
      </c>
      <c r="B60" s="68" t="s">
        <v>35</v>
      </c>
      <c r="C60" s="3"/>
      <c r="D60" s="72" t="s">
        <v>68</v>
      </c>
      <c r="E60" s="127">
        <v>45000</v>
      </c>
      <c r="F60" s="127"/>
      <c r="G60" s="1"/>
      <c r="H60" s="69">
        <v>5</v>
      </c>
      <c r="I60" s="70">
        <f t="shared" si="8"/>
        <v>0</v>
      </c>
      <c r="J60" s="46">
        <v>0.21</v>
      </c>
      <c r="K60" s="71">
        <f t="shared" si="9"/>
        <v>0</v>
      </c>
    </row>
    <row r="61" spans="1:12" ht="25.5" customHeight="1" x14ac:dyDescent="0.25">
      <c r="A61" s="12" t="s">
        <v>73</v>
      </c>
      <c r="B61" s="68" t="s">
        <v>35</v>
      </c>
      <c r="C61" s="3"/>
      <c r="D61" s="72" t="s">
        <v>69</v>
      </c>
      <c r="E61" s="127">
        <v>45000</v>
      </c>
      <c r="F61" s="127"/>
      <c r="G61" s="1"/>
      <c r="H61" s="69">
        <v>5</v>
      </c>
      <c r="I61" s="70">
        <f t="shared" si="8"/>
        <v>0</v>
      </c>
      <c r="J61" s="46">
        <v>0.21</v>
      </c>
      <c r="K61" s="71">
        <f t="shared" si="9"/>
        <v>0</v>
      </c>
    </row>
    <row r="62" spans="1:12" ht="25.5" customHeight="1" x14ac:dyDescent="0.25">
      <c r="A62" s="12" t="s">
        <v>74</v>
      </c>
      <c r="B62" s="68" t="s">
        <v>35</v>
      </c>
      <c r="C62" s="3"/>
      <c r="D62" s="72" t="s">
        <v>70</v>
      </c>
      <c r="E62" s="127">
        <v>45000</v>
      </c>
      <c r="F62" s="127"/>
      <c r="G62" s="1"/>
      <c r="H62" s="69">
        <v>5</v>
      </c>
      <c r="I62" s="70">
        <f t="shared" si="8"/>
        <v>0</v>
      </c>
      <c r="J62" s="46">
        <v>0.21</v>
      </c>
      <c r="K62" s="71">
        <f t="shared" si="9"/>
        <v>0</v>
      </c>
    </row>
    <row r="63" spans="1:12" ht="28.5" customHeight="1" x14ac:dyDescent="0.25">
      <c r="A63" s="12" t="s">
        <v>75</v>
      </c>
      <c r="B63" s="68" t="s">
        <v>35</v>
      </c>
      <c r="C63" s="3"/>
      <c r="D63" s="72" t="s">
        <v>106</v>
      </c>
      <c r="E63" s="127">
        <v>120000</v>
      </c>
      <c r="F63" s="127"/>
      <c r="G63" s="1"/>
      <c r="H63" s="69">
        <v>5</v>
      </c>
      <c r="I63" s="70">
        <f t="shared" si="8"/>
        <v>0</v>
      </c>
      <c r="J63" s="46">
        <v>0.21</v>
      </c>
      <c r="K63" s="71">
        <f t="shared" si="9"/>
        <v>0</v>
      </c>
    </row>
    <row r="64" spans="1:12" ht="25.5" customHeight="1" x14ac:dyDescent="0.25">
      <c r="A64" s="12" t="s">
        <v>76</v>
      </c>
      <c r="B64" s="68" t="s">
        <v>35</v>
      </c>
      <c r="C64" s="3"/>
      <c r="D64" s="72" t="s">
        <v>106</v>
      </c>
      <c r="E64" s="127">
        <v>120000</v>
      </c>
      <c r="F64" s="127"/>
      <c r="G64" s="1"/>
      <c r="H64" s="69">
        <v>5</v>
      </c>
      <c r="I64" s="70">
        <f t="shared" si="8"/>
        <v>0</v>
      </c>
      <c r="J64" s="46">
        <v>0.21</v>
      </c>
      <c r="K64" s="71">
        <f t="shared" si="9"/>
        <v>0</v>
      </c>
    </row>
    <row r="65" spans="1:12" ht="25.5" customHeight="1" x14ac:dyDescent="0.25">
      <c r="A65" s="12" t="s">
        <v>77</v>
      </c>
      <c r="B65" s="68" t="s">
        <v>37</v>
      </c>
      <c r="C65" s="3"/>
      <c r="D65" s="72" t="s">
        <v>67</v>
      </c>
      <c r="E65" s="127">
        <v>23000</v>
      </c>
      <c r="F65" s="127"/>
      <c r="G65" s="1"/>
      <c r="H65" s="69">
        <v>2</v>
      </c>
      <c r="I65" s="70">
        <f t="shared" si="8"/>
        <v>0</v>
      </c>
      <c r="J65" s="46">
        <v>0.21</v>
      </c>
      <c r="K65" s="71">
        <f t="shared" si="9"/>
        <v>0</v>
      </c>
    </row>
    <row r="66" spans="1:12" ht="25.5" customHeight="1" x14ac:dyDescent="0.25">
      <c r="A66" s="12" t="s">
        <v>78</v>
      </c>
      <c r="B66" s="68" t="s">
        <v>37</v>
      </c>
      <c r="C66" s="3"/>
      <c r="D66" s="72" t="s">
        <v>68</v>
      </c>
      <c r="E66" s="127">
        <v>23000</v>
      </c>
      <c r="F66" s="127"/>
      <c r="G66" s="1"/>
      <c r="H66" s="69">
        <v>2</v>
      </c>
      <c r="I66" s="70">
        <f t="shared" si="8"/>
        <v>0</v>
      </c>
      <c r="J66" s="46">
        <v>0.21</v>
      </c>
      <c r="K66" s="71">
        <f t="shared" si="9"/>
        <v>0</v>
      </c>
    </row>
    <row r="67" spans="1:12" ht="25.5" customHeight="1" x14ac:dyDescent="0.25">
      <c r="A67" s="12" t="s">
        <v>79</v>
      </c>
      <c r="B67" s="68" t="s">
        <v>37</v>
      </c>
      <c r="C67" s="3"/>
      <c r="D67" s="72" t="s">
        <v>69</v>
      </c>
      <c r="E67" s="127">
        <v>23000</v>
      </c>
      <c r="F67" s="127"/>
      <c r="G67" s="1"/>
      <c r="H67" s="69">
        <v>2</v>
      </c>
      <c r="I67" s="70">
        <f t="shared" si="8"/>
        <v>0</v>
      </c>
      <c r="J67" s="46">
        <v>0.21</v>
      </c>
      <c r="K67" s="71">
        <f t="shared" si="9"/>
        <v>0</v>
      </c>
    </row>
    <row r="68" spans="1:12" ht="25.5" customHeight="1" x14ac:dyDescent="0.25">
      <c r="A68" s="12" t="s">
        <v>80</v>
      </c>
      <c r="B68" s="68" t="s">
        <v>37</v>
      </c>
      <c r="C68" s="3"/>
      <c r="D68" s="72" t="s">
        <v>70</v>
      </c>
      <c r="E68" s="127">
        <v>23000</v>
      </c>
      <c r="F68" s="127"/>
      <c r="G68" s="1"/>
      <c r="H68" s="69">
        <v>2</v>
      </c>
      <c r="I68" s="70">
        <f t="shared" si="8"/>
        <v>0</v>
      </c>
      <c r="J68" s="46">
        <v>0.21</v>
      </c>
      <c r="K68" s="71">
        <f t="shared" si="9"/>
        <v>0</v>
      </c>
    </row>
    <row r="69" spans="1:12" ht="28.5" customHeight="1" x14ac:dyDescent="0.25">
      <c r="A69" s="12" t="s">
        <v>81</v>
      </c>
      <c r="B69" s="68" t="s">
        <v>37</v>
      </c>
      <c r="C69" s="3"/>
      <c r="D69" s="72" t="s">
        <v>106</v>
      </c>
      <c r="E69" s="127">
        <v>150000</v>
      </c>
      <c r="F69" s="127"/>
      <c r="G69" s="1"/>
      <c r="H69" s="69">
        <v>1</v>
      </c>
      <c r="I69" s="70">
        <f t="shared" si="8"/>
        <v>0</v>
      </c>
      <c r="J69" s="46">
        <v>0.21</v>
      </c>
      <c r="K69" s="71">
        <f t="shared" si="9"/>
        <v>0</v>
      </c>
    </row>
    <row r="70" spans="1:12" ht="28.5" customHeight="1" x14ac:dyDescent="0.25">
      <c r="A70" s="12" t="s">
        <v>82</v>
      </c>
      <c r="B70" s="68" t="s">
        <v>37</v>
      </c>
      <c r="C70" s="3"/>
      <c r="D70" s="72" t="s">
        <v>106</v>
      </c>
      <c r="E70" s="127">
        <v>100000</v>
      </c>
      <c r="F70" s="127"/>
      <c r="G70" s="1"/>
      <c r="H70" s="69">
        <v>1</v>
      </c>
      <c r="I70" s="70">
        <f t="shared" si="8"/>
        <v>0</v>
      </c>
      <c r="J70" s="46">
        <v>0.21</v>
      </c>
      <c r="K70" s="71">
        <f t="shared" si="9"/>
        <v>0</v>
      </c>
    </row>
    <row r="71" spans="1:12" ht="28.5" customHeight="1" x14ac:dyDescent="0.25">
      <c r="A71" s="12" t="s">
        <v>83</v>
      </c>
      <c r="B71" s="68" t="s">
        <v>37</v>
      </c>
      <c r="C71" s="3"/>
      <c r="D71" s="72" t="s">
        <v>106</v>
      </c>
      <c r="E71" s="127">
        <v>150000</v>
      </c>
      <c r="F71" s="127"/>
      <c r="G71" s="1"/>
      <c r="H71" s="69">
        <v>1</v>
      </c>
      <c r="I71" s="70">
        <f t="shared" si="8"/>
        <v>0</v>
      </c>
      <c r="J71" s="46">
        <v>0.21</v>
      </c>
      <c r="K71" s="71">
        <f t="shared" si="9"/>
        <v>0</v>
      </c>
    </row>
    <row r="72" spans="1:12" ht="28.5" customHeight="1" x14ac:dyDescent="0.25">
      <c r="A72" s="12" t="s">
        <v>84</v>
      </c>
      <c r="B72" s="68" t="s">
        <v>37</v>
      </c>
      <c r="C72" s="3"/>
      <c r="D72" s="72" t="s">
        <v>106</v>
      </c>
      <c r="E72" s="127">
        <v>60000</v>
      </c>
      <c r="F72" s="127"/>
      <c r="G72" s="1"/>
      <c r="H72" s="69">
        <v>1</v>
      </c>
      <c r="I72" s="70">
        <f t="shared" si="8"/>
        <v>0</v>
      </c>
      <c r="J72" s="46">
        <v>0.21</v>
      </c>
      <c r="K72" s="71">
        <f t="shared" si="9"/>
        <v>0</v>
      </c>
    </row>
    <row r="73" spans="1:12" ht="28.5" customHeight="1" x14ac:dyDescent="0.25">
      <c r="A73" s="12" t="s">
        <v>85</v>
      </c>
      <c r="B73" s="68" t="s">
        <v>88</v>
      </c>
      <c r="C73" s="3"/>
      <c r="D73" s="72" t="s">
        <v>106</v>
      </c>
      <c r="E73" s="128" t="s">
        <v>130</v>
      </c>
      <c r="F73" s="128"/>
      <c r="G73" s="1"/>
      <c r="H73" s="69">
        <v>16</v>
      </c>
      <c r="I73" s="70">
        <f t="shared" si="8"/>
        <v>0</v>
      </c>
      <c r="J73" s="46">
        <v>0.21</v>
      </c>
      <c r="K73" s="71">
        <f t="shared" si="9"/>
        <v>0</v>
      </c>
    </row>
    <row r="74" spans="1:12" ht="28.5" customHeight="1" x14ac:dyDescent="0.25">
      <c r="A74" s="12" t="s">
        <v>86</v>
      </c>
      <c r="B74" s="68" t="s">
        <v>88</v>
      </c>
      <c r="C74" s="3"/>
      <c r="D74" s="72" t="s">
        <v>106</v>
      </c>
      <c r="E74" s="127" t="s">
        <v>95</v>
      </c>
      <c r="F74" s="127"/>
      <c r="G74" s="1"/>
      <c r="H74" s="69">
        <v>10</v>
      </c>
      <c r="I74" s="70">
        <f t="shared" si="8"/>
        <v>0</v>
      </c>
      <c r="J74" s="46">
        <v>0.21</v>
      </c>
      <c r="K74" s="71">
        <f t="shared" si="9"/>
        <v>0</v>
      </c>
    </row>
    <row r="75" spans="1:12" ht="28.5" customHeight="1" x14ac:dyDescent="0.25">
      <c r="A75" s="12" t="s">
        <v>87</v>
      </c>
      <c r="B75" s="68" t="s">
        <v>88</v>
      </c>
      <c r="C75" s="3"/>
      <c r="D75" s="72" t="s">
        <v>106</v>
      </c>
      <c r="E75" s="127" t="s">
        <v>95</v>
      </c>
      <c r="F75" s="127"/>
      <c r="G75" s="1"/>
      <c r="H75" s="69">
        <v>3</v>
      </c>
      <c r="I75" s="70">
        <f t="shared" si="8"/>
        <v>0</v>
      </c>
      <c r="J75" s="46">
        <v>0.21</v>
      </c>
      <c r="K75" s="71">
        <f t="shared" si="9"/>
        <v>0</v>
      </c>
    </row>
    <row r="76" spans="1:12" ht="28.5" customHeight="1" x14ac:dyDescent="0.25">
      <c r="A76" s="13" t="s">
        <v>94</v>
      </c>
      <c r="B76" s="73" t="s">
        <v>93</v>
      </c>
      <c r="C76" s="7"/>
      <c r="D76" s="74" t="s">
        <v>106</v>
      </c>
      <c r="E76" s="129" t="s">
        <v>96</v>
      </c>
      <c r="F76" s="129"/>
      <c r="G76" s="2"/>
      <c r="H76" s="75">
        <v>22</v>
      </c>
      <c r="I76" s="76">
        <f t="shared" si="8"/>
        <v>0</v>
      </c>
      <c r="J76" s="52">
        <v>0.21</v>
      </c>
      <c r="K76" s="77">
        <f t="shared" si="9"/>
        <v>0</v>
      </c>
    </row>
    <row r="77" spans="1:12" ht="9.75" customHeight="1" x14ac:dyDescent="0.25">
      <c r="A77" s="93"/>
      <c r="B77" s="94"/>
      <c r="C77" s="94"/>
      <c r="D77" s="94"/>
      <c r="E77" s="94"/>
      <c r="F77" s="94"/>
      <c r="G77" s="94"/>
      <c r="H77" s="94"/>
      <c r="I77" s="94"/>
      <c r="J77" s="94"/>
      <c r="K77" s="95"/>
    </row>
    <row r="78" spans="1:12" s="14" customFormat="1" ht="29.25" customHeight="1" x14ac:dyDescent="0.25">
      <c r="A78" s="116" t="s">
        <v>58</v>
      </c>
      <c r="B78" s="117"/>
      <c r="C78" s="124"/>
      <c r="D78" s="124"/>
      <c r="E78" s="124"/>
      <c r="F78" s="124"/>
      <c r="G78" s="124"/>
      <c r="H78" s="124"/>
      <c r="I78" s="78" t="s">
        <v>59</v>
      </c>
      <c r="J78" s="78"/>
      <c r="K78" s="79" t="s">
        <v>60</v>
      </c>
      <c r="L78" s="24"/>
    </row>
    <row r="79" spans="1:12" s="14" customFormat="1" ht="29.25" customHeight="1" thickBot="1" x14ac:dyDescent="0.3">
      <c r="A79" s="118"/>
      <c r="B79" s="119"/>
      <c r="C79" s="125"/>
      <c r="D79" s="125"/>
      <c r="E79" s="125"/>
      <c r="F79" s="125"/>
      <c r="G79" s="125"/>
      <c r="H79" s="125"/>
      <c r="I79" s="80" t="e">
        <f>SUM(I58:I76,I53:I54,I34:I49,I5:I30)</f>
        <v>#DIV/0!</v>
      </c>
      <c r="J79" s="80"/>
      <c r="K79" s="81" t="e">
        <f>SUM(K58:K76,K53:K54,K34:K49,K5:K30)</f>
        <v>#DIV/0!</v>
      </c>
      <c r="L79" s="24"/>
    </row>
    <row r="81" spans="1:12" s="85" customFormat="1" ht="58.5" customHeight="1" x14ac:dyDescent="0.25">
      <c r="A81" s="99" t="s">
        <v>122</v>
      </c>
      <c r="B81" s="100"/>
      <c r="C81" s="100"/>
      <c r="D81" s="100"/>
      <c r="E81" s="101"/>
      <c r="F81" s="86"/>
      <c r="G81" s="86"/>
      <c r="H81" s="86"/>
      <c r="L81" s="24"/>
    </row>
    <row r="82" spans="1:12" ht="15.75" customHeight="1" x14ac:dyDescent="0.25">
      <c r="A82" s="102"/>
      <c r="B82" s="103"/>
      <c r="C82" s="103"/>
      <c r="D82" s="103"/>
      <c r="E82" s="104"/>
      <c r="I82" s="105" t="s">
        <v>123</v>
      </c>
      <c r="J82" s="105"/>
      <c r="K82" s="105"/>
    </row>
    <row r="83" spans="1:12" ht="36.75" customHeight="1" x14ac:dyDescent="0.25">
      <c r="I83" s="106"/>
      <c r="J83" s="106"/>
      <c r="K83" s="106"/>
    </row>
    <row r="86" spans="1:12" x14ac:dyDescent="0.25">
      <c r="I86" s="24"/>
      <c r="J86" s="24"/>
      <c r="K86" s="24"/>
    </row>
  </sheetData>
  <sheetProtection algorithmName="SHA-512" hashValue="HKKDXhf8Dt1oZn8ioFqsR6A61L9QqEfzPgGg+XZOEV2nusid5iKVM6Z1uST8hY04trMlBwBIbsyx5JRdlIj9jA==" saltValue="cz1ynbvubj+WyeWAP0LRcg==" spinCount="100000" sheet="1" objects="1" scenarios="1"/>
  <mergeCells count="36">
    <mergeCell ref="E69:F69"/>
    <mergeCell ref="E70:F70"/>
    <mergeCell ref="E71:F71"/>
    <mergeCell ref="E72:F72"/>
    <mergeCell ref="A81:E82"/>
    <mergeCell ref="I82:K83"/>
    <mergeCell ref="A2:K2"/>
    <mergeCell ref="A31:K31"/>
    <mergeCell ref="A1:K1"/>
    <mergeCell ref="A78:B79"/>
    <mergeCell ref="D58:F58"/>
    <mergeCell ref="A56:K56"/>
    <mergeCell ref="C78:H79"/>
    <mergeCell ref="A51:K51"/>
    <mergeCell ref="A3:K3"/>
    <mergeCell ref="A32:K32"/>
    <mergeCell ref="E57:F57"/>
    <mergeCell ref="E59:F59"/>
    <mergeCell ref="E60:F60"/>
    <mergeCell ref="E61:F61"/>
    <mergeCell ref="F52:G52"/>
    <mergeCell ref="F53:G53"/>
    <mergeCell ref="F54:G54"/>
    <mergeCell ref="A77:K77"/>
    <mergeCell ref="A55:K55"/>
    <mergeCell ref="E62:F62"/>
    <mergeCell ref="E63:F63"/>
    <mergeCell ref="E64:F64"/>
    <mergeCell ref="E65:F65"/>
    <mergeCell ref="E66:F66"/>
    <mergeCell ref="E67:F67"/>
    <mergeCell ref="E73:F73"/>
    <mergeCell ref="E74:F74"/>
    <mergeCell ref="E75:F75"/>
    <mergeCell ref="E76:F76"/>
    <mergeCell ref="E68:F68"/>
  </mergeCells>
  <pageMargins left="0.39370078740157483" right="0.19685039370078741" top="0.39370078740157483" bottom="0.39370078740157483" header="0.11811023622047245" footer="0.11811023622047245"/>
  <pageSetup paperSize="9" scale="70" fitToHeight="0" orientation="landscape" r:id="rId1"/>
  <headerFooter>
    <oddFooter>&amp;R&amp;"Verdana,Tučné"&amp;8&amp;P&amp;"Verdana,Obyčejné"/&amp;N</oddFooter>
  </headerFooter>
  <rowBreaks count="2" manualBreakCount="2">
    <brk id="30" max="16383" man="1"/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Přílohy č.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wir</dc:creator>
  <cp:lastModifiedBy>Wirthová Hana, Ing.</cp:lastModifiedBy>
  <cp:lastPrinted>2016-02-16T12:53:01Z</cp:lastPrinted>
  <dcterms:created xsi:type="dcterms:W3CDTF">2012-01-04T13:16:25Z</dcterms:created>
  <dcterms:modified xsi:type="dcterms:W3CDTF">2016-02-16T12:56:31Z</dcterms:modified>
</cp:coreProperties>
</file>