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45" yWindow="585" windowWidth="7605" windowHeight="8970" activeTab="1"/>
  </bookViews>
  <sheets>
    <sheet name="listopad2011" sheetId="1" r:id="rId1"/>
    <sheet name="Objednávka-listopad11" sheetId="4" r:id="rId2"/>
    <sheet name="List2" sheetId="2" r:id="rId3"/>
    <sheet name="List3" sheetId="3" r:id="rId4"/>
  </sheets>
  <definedNames>
    <definedName name="_xlnm.Print_Area" localSheetId="0">listopad2011!$A$1:$H$50</definedName>
    <definedName name="_xlnm.Print_Area" localSheetId="1">'Objednávka-listopad11'!$A$1:$H$31</definedName>
  </definedNames>
  <calcPr calcId="144525"/>
</workbook>
</file>

<file path=xl/calcChain.xml><?xml version="1.0" encoding="utf-8"?>
<calcChain xmlns="http://schemas.openxmlformats.org/spreadsheetml/2006/main">
  <c r="B16" i="4" l="1"/>
  <c r="F49" i="1" l="1"/>
  <c r="F45" i="1"/>
  <c r="F44" i="1"/>
  <c r="F39" i="1"/>
  <c r="F35" i="1"/>
  <c r="F36" i="1" s="1"/>
  <c r="F31" i="1"/>
  <c r="F28" i="1"/>
  <c r="F25" i="1"/>
  <c r="E25" i="1"/>
  <c r="F22" i="1"/>
  <c r="F19" i="1"/>
  <c r="F18" i="1"/>
  <c r="F14" i="1"/>
  <c r="B28" i="1" l="1"/>
  <c r="B25" i="1"/>
  <c r="H30" i="1" l="1"/>
  <c r="H17" i="1"/>
  <c r="H43" i="1"/>
  <c r="H42" i="1"/>
  <c r="H41" i="1"/>
  <c r="H34" i="1"/>
  <c r="H33" i="1"/>
  <c r="G35" i="1"/>
  <c r="G36" i="1" s="1"/>
  <c r="E35" i="1"/>
  <c r="E36" i="1" s="1"/>
  <c r="D35" i="1"/>
  <c r="D36" i="1" s="1"/>
  <c r="C35" i="1"/>
  <c r="C36" i="1" s="1"/>
  <c r="B35" i="1"/>
  <c r="B36" i="1" s="1"/>
  <c r="G45" i="1" l="1"/>
  <c r="E45" i="1"/>
  <c r="G28" i="1" l="1"/>
  <c r="E28" i="1"/>
  <c r="D28" i="1"/>
  <c r="C28" i="1"/>
  <c r="H27" i="1"/>
  <c r="H26" i="1"/>
  <c r="G14" i="1" l="1"/>
  <c r="E14" i="1"/>
  <c r="D14" i="1"/>
  <c r="C14" i="1"/>
  <c r="B14" i="1"/>
  <c r="H38" i="1"/>
  <c r="G39" i="1"/>
  <c r="E39" i="1"/>
  <c r="D39" i="1"/>
  <c r="C39" i="1"/>
  <c r="B39" i="1"/>
  <c r="H16" i="1"/>
  <c r="G25" i="1" l="1"/>
  <c r="D25" i="1"/>
  <c r="C25" i="1"/>
  <c r="G31" i="1"/>
  <c r="E31" i="1"/>
  <c r="D31" i="1"/>
  <c r="C31" i="1"/>
  <c r="B31" i="1"/>
  <c r="H24" i="1"/>
  <c r="H23" i="1"/>
  <c r="G22" i="1"/>
  <c r="E22" i="1"/>
  <c r="D22" i="1"/>
  <c r="C22" i="1"/>
  <c r="B22" i="1"/>
  <c r="H21" i="1"/>
  <c r="B18" i="1"/>
  <c r="G18" i="1"/>
  <c r="G19" i="1" s="1"/>
  <c r="E18" i="1"/>
  <c r="E19" i="1" s="1"/>
  <c r="D18" i="1"/>
  <c r="D19" i="1" s="1"/>
  <c r="C18" i="1"/>
  <c r="C19" i="1" s="1"/>
  <c r="G44" i="1"/>
  <c r="E44" i="1"/>
  <c r="D44" i="1"/>
  <c r="D45" i="1" s="1"/>
  <c r="C44" i="1"/>
  <c r="C45" i="1" s="1"/>
  <c r="B44" i="1"/>
  <c r="B45" i="1" s="1"/>
  <c r="C49" i="1" l="1"/>
  <c r="E49" i="1"/>
  <c r="D49" i="1"/>
  <c r="G49" i="1"/>
  <c r="B19" i="1"/>
  <c r="B49" i="1" s="1"/>
  <c r="H5" i="1"/>
  <c r="H6" i="1"/>
  <c r="H7" i="1"/>
  <c r="H8" i="1"/>
  <c r="H9" i="1"/>
  <c r="H10" i="1"/>
  <c r="H11" i="1"/>
  <c r="H12" i="1"/>
  <c r="H13" i="1"/>
  <c r="H48" i="1" l="1"/>
  <c r="H47" i="1"/>
  <c r="H46" i="1"/>
  <c r="H40" i="1"/>
  <c r="H37" i="1"/>
  <c r="H32" i="1"/>
  <c r="H29" i="1"/>
  <c r="H20" i="1"/>
  <c r="H15" i="1"/>
  <c r="H4" i="1"/>
  <c r="H49" i="1" l="1"/>
</calcChain>
</file>

<file path=xl/comments1.xml><?xml version="1.0" encoding="utf-8"?>
<comments xmlns="http://schemas.openxmlformats.org/spreadsheetml/2006/main">
  <authors>
    <author>travnicekj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24.10.2011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</commentList>
</comments>
</file>

<file path=xl/comments2.xml><?xml version="1.0" encoding="utf-8"?>
<comments xmlns="http://schemas.openxmlformats.org/spreadsheetml/2006/main">
  <authors>
    <author>travnicekj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krabice = 5ks po 500 listech</t>
        </r>
      </text>
    </comment>
  </commentList>
</comments>
</file>

<file path=xl/sharedStrings.xml><?xml version="1.0" encoding="utf-8"?>
<sst xmlns="http://schemas.openxmlformats.org/spreadsheetml/2006/main" count="105" uniqueCount="81">
  <si>
    <t>Příbram</t>
  </si>
  <si>
    <t>Benešov</t>
  </si>
  <si>
    <t>Beroun</t>
  </si>
  <si>
    <t>Kladno</t>
  </si>
  <si>
    <t>Kutná Hora</t>
  </si>
  <si>
    <t>Mělník</t>
  </si>
  <si>
    <t>Mladá Boleslav</t>
  </si>
  <si>
    <t>Nymburk</t>
  </si>
  <si>
    <t>Praha-východ</t>
  </si>
  <si>
    <t>Rakovník</t>
  </si>
  <si>
    <t>CELKEM</t>
  </si>
  <si>
    <t>Kupcová</t>
  </si>
  <si>
    <t>Lajbnerová</t>
  </si>
  <si>
    <t>Bartůněk</t>
  </si>
  <si>
    <t>Sopková</t>
  </si>
  <si>
    <t>Šebelová</t>
  </si>
  <si>
    <t>Hošková</t>
  </si>
  <si>
    <t>Kotnerová</t>
  </si>
  <si>
    <t>Svobodová-Dobř.</t>
  </si>
  <si>
    <t>Votice</t>
  </si>
  <si>
    <t>Vlašim</t>
  </si>
  <si>
    <t>Hořovice</t>
  </si>
  <si>
    <t>Slaný</t>
  </si>
  <si>
    <t>Čáslav</t>
  </si>
  <si>
    <t>Kralupy n.Vltavou</t>
  </si>
  <si>
    <t>Neratovice</t>
  </si>
  <si>
    <t>Mnichovo Hradiště</t>
  </si>
  <si>
    <t>Lysá n. Labem</t>
  </si>
  <si>
    <t>Městec Králové</t>
  </si>
  <si>
    <t>Poděbrady</t>
  </si>
  <si>
    <t>Součet "kapříci"</t>
  </si>
  <si>
    <t>Součet KoP+"kpři"</t>
  </si>
  <si>
    <t>Hronová-Sedlč.</t>
  </si>
  <si>
    <t>Součet KrP PB</t>
  </si>
  <si>
    <t>Kolín</t>
  </si>
  <si>
    <t>Český Brod</t>
  </si>
  <si>
    <t xml:space="preserve">Praha 5-PZ </t>
  </si>
  <si>
    <t>obyč. role</t>
  </si>
  <si>
    <t>LISTOPAD</t>
  </si>
  <si>
    <t>Požadavky toaletní papír  2011</t>
  </si>
  <si>
    <t>papír. ručníky</t>
  </si>
  <si>
    <t>PROSINEC</t>
  </si>
  <si>
    <t>JUMBO   (190 mm)</t>
  </si>
  <si>
    <t>Adresa ÚP</t>
  </si>
  <si>
    <r>
      <t xml:space="preserve">261 01 </t>
    </r>
    <r>
      <rPr>
        <b/>
        <sz val="11"/>
        <color theme="1"/>
        <rFont val="Calibri"/>
        <family val="2"/>
        <charset val="238"/>
        <scheme val="minor"/>
      </rPr>
      <t>Příbram I</t>
    </r>
    <r>
      <rPr>
        <sz val="11"/>
        <color theme="1"/>
        <rFont val="Calibri"/>
        <family val="2"/>
        <charset val="238"/>
        <scheme val="minor"/>
      </rPr>
      <t>, nám. T.G.Masaryka</t>
    </r>
  </si>
  <si>
    <r>
      <t xml:space="preserve">256 01 </t>
    </r>
    <r>
      <rPr>
        <b/>
        <sz val="11"/>
        <color theme="1"/>
        <rFont val="Calibri"/>
        <family val="2"/>
        <charset val="238"/>
        <scheme val="minor"/>
      </rPr>
      <t xml:space="preserve">Benešov, </t>
    </r>
    <r>
      <rPr>
        <sz val="11"/>
        <color theme="1"/>
        <rFont val="Calibri"/>
        <family val="2"/>
        <charset val="238"/>
        <scheme val="minor"/>
      </rPr>
      <t>Dukelská 2080</t>
    </r>
  </si>
  <si>
    <r>
      <t xml:space="preserve">266 01 </t>
    </r>
    <r>
      <rPr>
        <b/>
        <sz val="11"/>
        <color theme="1"/>
        <rFont val="Calibri"/>
        <family val="2"/>
        <charset val="238"/>
        <scheme val="minor"/>
      </rPr>
      <t xml:space="preserve">Beroun, </t>
    </r>
    <r>
      <rPr>
        <sz val="11"/>
        <color theme="1"/>
        <rFont val="Calibri"/>
        <family val="2"/>
        <charset val="238"/>
        <scheme val="minor"/>
      </rPr>
      <t>Okružní 333/26</t>
    </r>
  </si>
  <si>
    <r>
      <t xml:space="preserve">272 01 </t>
    </r>
    <r>
      <rPr>
        <b/>
        <sz val="11"/>
        <color theme="1"/>
        <rFont val="Calibri"/>
        <family val="2"/>
        <charset val="238"/>
        <scheme val="minor"/>
      </rPr>
      <t>Kladno,</t>
    </r>
    <r>
      <rPr>
        <sz val="11"/>
        <color theme="1"/>
        <rFont val="Calibri"/>
        <family val="2"/>
        <charset val="238"/>
        <scheme val="minor"/>
      </rPr>
      <t xml:space="preserve"> Dukelských hrdinů 1372</t>
    </r>
  </si>
  <si>
    <r>
      <t xml:space="preserve">280 02 </t>
    </r>
    <r>
      <rPr>
        <b/>
        <sz val="11"/>
        <color theme="1"/>
        <rFont val="Calibri"/>
        <family val="2"/>
        <charset val="238"/>
        <scheme val="minor"/>
      </rPr>
      <t>Kolín,</t>
    </r>
    <r>
      <rPr>
        <sz val="11"/>
        <color theme="1"/>
        <rFont val="Calibri"/>
        <family val="2"/>
        <charset val="238"/>
        <scheme val="minor"/>
      </rPr>
      <t xml:space="preserve"> Kutnohorská 39</t>
    </r>
  </si>
  <si>
    <r>
      <t>284 51</t>
    </r>
    <r>
      <rPr>
        <b/>
        <sz val="11"/>
        <color theme="1"/>
        <rFont val="Calibri"/>
        <family val="2"/>
        <charset val="238"/>
        <scheme val="minor"/>
      </rPr>
      <t xml:space="preserve"> Kutná Hora,</t>
    </r>
    <r>
      <rPr>
        <sz val="11"/>
        <color theme="1"/>
        <rFont val="Calibri"/>
        <family val="2"/>
        <charset val="238"/>
        <scheme val="minor"/>
      </rPr>
      <t xml:space="preserve"> Benešova 2/70</t>
    </r>
  </si>
  <si>
    <r>
      <t xml:space="preserve">276 01 </t>
    </r>
    <r>
      <rPr>
        <b/>
        <sz val="11"/>
        <color theme="1"/>
        <rFont val="Calibri"/>
        <family val="2"/>
        <charset val="238"/>
        <scheme val="minor"/>
      </rPr>
      <t>Mělník,</t>
    </r>
    <r>
      <rPr>
        <sz val="11"/>
        <color theme="1"/>
        <rFont val="Calibri"/>
        <family val="2"/>
        <charset val="238"/>
        <scheme val="minor"/>
      </rPr>
      <t xml:space="preserve"> Nová 2571</t>
    </r>
  </si>
  <si>
    <r>
      <t xml:space="preserve">293 01 </t>
    </r>
    <r>
      <rPr>
        <b/>
        <sz val="11"/>
        <color theme="1"/>
        <rFont val="Calibri"/>
        <family val="2"/>
        <charset val="238"/>
        <scheme val="minor"/>
      </rPr>
      <t>Mladá Boleslav</t>
    </r>
    <r>
      <rPr>
        <sz val="11"/>
        <color theme="1"/>
        <rFont val="Calibri"/>
        <family val="2"/>
        <charset val="238"/>
        <scheme val="minor"/>
      </rPr>
      <t>, Jaselská 292/IV</t>
    </r>
  </si>
  <si>
    <r>
      <t xml:space="preserve">289 19 </t>
    </r>
    <r>
      <rPr>
        <b/>
        <sz val="11"/>
        <color theme="1"/>
        <rFont val="Calibri"/>
        <family val="2"/>
        <charset val="238"/>
        <scheme val="minor"/>
      </rPr>
      <t>Nymburk,</t>
    </r>
    <r>
      <rPr>
        <sz val="11"/>
        <color theme="1"/>
        <rFont val="Calibri"/>
        <family val="2"/>
        <charset val="238"/>
        <scheme val="minor"/>
      </rPr>
      <t xml:space="preserve"> Dělnická 402/4</t>
    </r>
  </si>
  <si>
    <r>
      <t xml:space="preserve">150 00 </t>
    </r>
    <r>
      <rPr>
        <b/>
        <sz val="11"/>
        <color theme="1"/>
        <rFont val="Calibri"/>
        <family val="2"/>
        <charset val="238"/>
        <scheme val="minor"/>
      </rPr>
      <t>Praha 5 - západ,</t>
    </r>
    <r>
      <rPr>
        <sz val="11"/>
        <color theme="1"/>
        <rFont val="Calibri"/>
        <family val="2"/>
        <charset val="238"/>
        <scheme val="minor"/>
      </rPr>
      <t xml:space="preserve"> Kartouzská 200/4</t>
    </r>
  </si>
  <si>
    <r>
      <t xml:space="preserve">269 24 </t>
    </r>
    <r>
      <rPr>
        <b/>
        <sz val="11"/>
        <color theme="1"/>
        <rFont val="Calibri"/>
        <family val="2"/>
        <charset val="238"/>
        <scheme val="minor"/>
      </rPr>
      <t>Rakovník,</t>
    </r>
    <r>
      <rPr>
        <sz val="11"/>
        <color theme="1"/>
        <rFont val="Calibri"/>
        <family val="2"/>
        <charset val="238"/>
        <scheme val="minor"/>
      </rPr>
      <t xml:space="preserve"> nábřeží T.G.Masaryka 2473</t>
    </r>
  </si>
  <si>
    <t>kontaktní pracovník</t>
  </si>
  <si>
    <t>telefon</t>
  </si>
  <si>
    <t>Kiss Zdeněk</t>
  </si>
  <si>
    <t>950156314, 724 178 173</t>
  </si>
  <si>
    <t>Šimáňová Jana</t>
  </si>
  <si>
    <t>Šmíd Zdeněk</t>
  </si>
  <si>
    <t>Šefčík, Sklenička</t>
  </si>
  <si>
    <t>950 127 314, 950 127 368</t>
  </si>
  <si>
    <t>Sixtová Monika</t>
  </si>
  <si>
    <t>Čechová Lenka,DiS.</t>
  </si>
  <si>
    <t>Urbanová Lenka</t>
  </si>
  <si>
    <t>Mašková Pavlína</t>
  </si>
  <si>
    <t>Voborníková Petra</t>
  </si>
  <si>
    <t>Šípková Petra</t>
  </si>
  <si>
    <t>Staňková Zuzana</t>
  </si>
  <si>
    <t>Dvořáková Václava</t>
  </si>
  <si>
    <t>Praha - západ</t>
  </si>
  <si>
    <t>vjezd z ulice  V Celnici</t>
  </si>
  <si>
    <r>
      <t xml:space="preserve">110 00 </t>
    </r>
    <r>
      <rPr>
        <b/>
        <sz val="11"/>
        <color theme="1"/>
        <rFont val="Calibri"/>
        <family val="2"/>
        <charset val="238"/>
        <scheme val="minor"/>
      </rPr>
      <t>Praha 1 - východ,</t>
    </r>
    <r>
      <rPr>
        <sz val="11"/>
        <color theme="1"/>
        <rFont val="Calibri"/>
        <family val="2"/>
        <charset val="238"/>
        <scheme val="minor"/>
      </rPr>
      <t xml:space="preserve"> nám. Republiky 3/4,vjezd z ulice  V Celnici</t>
    </r>
  </si>
  <si>
    <t>A4 krabice</t>
  </si>
  <si>
    <t>A3 krabice</t>
  </si>
  <si>
    <t>Kancelářský papír  červenec 2012</t>
  </si>
  <si>
    <t>Předpokládaná cena</t>
  </si>
  <si>
    <t>Předpokládaná cena s DPH</t>
  </si>
  <si>
    <t>CELKEM předpokládaná cena</t>
  </si>
  <si>
    <t>Předpokládaná 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</si>
</sst>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3" borderId="12" xfId="0" applyFill="1" applyBorder="1"/>
    <xf numFmtId="14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0" borderId="23" xfId="0" applyBorder="1"/>
    <xf numFmtId="0" fontId="3" fillId="4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6" borderId="16" xfId="0" applyFill="1" applyBorder="1"/>
    <xf numFmtId="0" fontId="0" fillId="4" borderId="30" xfId="0" applyFill="1" applyBorder="1"/>
    <xf numFmtId="0" fontId="0" fillId="6" borderId="8" xfId="0" applyFill="1" applyBorder="1"/>
    <xf numFmtId="0" fontId="0" fillId="4" borderId="2" xfId="0" applyFill="1" applyBorder="1"/>
    <xf numFmtId="0" fontId="0" fillId="0" borderId="31" xfId="0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0" fontId="0" fillId="3" borderId="20" xfId="0" applyFill="1" applyBorder="1"/>
    <xf numFmtId="3" fontId="7" fillId="0" borderId="2" xfId="0" applyNumberFormat="1" applyFont="1" applyBorder="1"/>
    <xf numFmtId="0" fontId="1" fillId="0" borderId="32" xfId="0" applyFont="1" applyBorder="1" applyAlignment="1">
      <alignment horizontal="center" wrapText="1"/>
    </xf>
    <xf numFmtId="1" fontId="2" fillId="7" borderId="33" xfId="0" applyNumberFormat="1" applyFont="1" applyFill="1" applyBorder="1"/>
    <xf numFmtId="1" fontId="6" fillId="5" borderId="34" xfId="0" applyNumberFormat="1" applyFont="1" applyFill="1" applyBorder="1"/>
    <xf numFmtId="1" fontId="6" fillId="5" borderId="35" xfId="0" applyNumberFormat="1" applyFont="1" applyFill="1" applyBorder="1"/>
    <xf numFmtId="1" fontId="2" fillId="5" borderId="36" xfId="0" applyNumberFormat="1" applyFont="1" applyFill="1" applyBorder="1"/>
    <xf numFmtId="1" fontId="2" fillId="5" borderId="37" xfId="0" applyNumberFormat="1" applyFont="1" applyFill="1" applyBorder="1"/>
    <xf numFmtId="1" fontId="2" fillId="4" borderId="38" xfId="0" applyNumberFormat="1" applyFont="1" applyFill="1" applyBorder="1"/>
    <xf numFmtId="1" fontId="2" fillId="7" borderId="36" xfId="0" applyNumberFormat="1" applyFont="1" applyFill="1" applyBorder="1"/>
    <xf numFmtId="1" fontId="2" fillId="6" borderId="37" xfId="0" applyNumberFormat="1" applyFont="1" applyFill="1" applyBorder="1"/>
    <xf numFmtId="1" fontId="6" fillId="5" borderId="37" xfId="0" applyNumberFormat="1" applyFont="1" applyFill="1" applyBorder="1"/>
    <xf numFmtId="1" fontId="2" fillId="7" borderId="34" xfId="0" applyNumberFormat="1" applyFont="1" applyFill="1" applyBorder="1"/>
    <xf numFmtId="1" fontId="2" fillId="7" borderId="37" xfId="0" applyNumberFormat="1" applyFont="1" applyFill="1" applyBorder="1"/>
    <xf numFmtId="0" fontId="1" fillId="3" borderId="38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8" xfId="0" applyBorder="1"/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6" borderId="31" xfId="0" applyFill="1" applyBorder="1"/>
    <xf numFmtId="0" fontId="0" fillId="0" borderId="49" xfId="0" applyBorder="1"/>
    <xf numFmtId="0" fontId="0" fillId="0" borderId="50" xfId="0" applyBorder="1"/>
    <xf numFmtId="0" fontId="1" fillId="4" borderId="29" xfId="0" applyFont="1" applyFill="1" applyBorder="1"/>
    <xf numFmtId="0" fontId="1" fillId="4" borderId="7" xfId="0" applyFont="1" applyFill="1" applyBorder="1"/>
    <xf numFmtId="0" fontId="1" fillId="3" borderId="29" xfId="0" applyFont="1" applyFill="1" applyBorder="1"/>
    <xf numFmtId="0" fontId="1" fillId="3" borderId="7" xfId="0" applyFont="1" applyFill="1" applyBorder="1"/>
    <xf numFmtId="0" fontId="1" fillId="4" borderId="30" xfId="0" applyFont="1" applyFill="1" applyBorder="1"/>
    <xf numFmtId="0" fontId="1" fillId="4" borderId="5" xfId="0" applyFont="1" applyFill="1" applyBorder="1"/>
    <xf numFmtId="0" fontId="0" fillId="6" borderId="6" xfId="0" applyFill="1" applyBorder="1"/>
    <xf numFmtId="0" fontId="0" fillId="6" borderId="50" xfId="0" applyFill="1" applyBorder="1"/>
    <xf numFmtId="0" fontId="1" fillId="3" borderId="5" xfId="0" applyFont="1" applyFill="1" applyBorder="1"/>
    <xf numFmtId="0" fontId="1" fillId="3" borderId="30" xfId="0" applyFont="1" applyFill="1" applyBorder="1"/>
    <xf numFmtId="0" fontId="0" fillId="0" borderId="51" xfId="0" applyBorder="1"/>
    <xf numFmtId="0" fontId="0" fillId="0" borderId="52" xfId="0" applyBorder="1"/>
    <xf numFmtId="0" fontId="0" fillId="0" borderId="0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2" borderId="1" xfId="0" applyFont="1" applyFill="1" applyBorder="1"/>
    <xf numFmtId="3" fontId="0" fillId="0" borderId="1" xfId="0" applyNumberFormat="1" applyBorder="1"/>
    <xf numFmtId="3" fontId="10" fillId="0" borderId="1" xfId="0" applyNumberFormat="1" applyFont="1" applyBorder="1"/>
    <xf numFmtId="0" fontId="10" fillId="0" borderId="0" xfId="0" applyFont="1"/>
    <xf numFmtId="0" fontId="8" fillId="0" borderId="24" xfId="0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wrapText="1"/>
    </xf>
    <xf numFmtId="0" fontId="3" fillId="8" borderId="32" xfId="0" applyFont="1" applyFill="1" applyBorder="1" applyAlignment="1">
      <alignment horizontal="center" vertical="center" wrapText="1"/>
    </xf>
    <xf numFmtId="1" fontId="2" fillId="8" borderId="38" xfId="0" applyNumberFormat="1" applyFont="1" applyFill="1" applyBorder="1"/>
    <xf numFmtId="0" fontId="1" fillId="8" borderId="38" xfId="0" applyFont="1" applyFill="1" applyBorder="1"/>
    <xf numFmtId="0" fontId="1" fillId="8" borderId="56" xfId="0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30" xfId="0" applyBorder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" xfId="0" applyBorder="1" applyAlignment="1"/>
    <xf numFmtId="0" fontId="0" fillId="0" borderId="53" xfId="0" applyBorder="1" applyAlignment="1"/>
    <xf numFmtId="0" fontId="0" fillId="0" borderId="41" xfId="0" applyBorder="1" applyAlignment="1"/>
    <xf numFmtId="0" fontId="10" fillId="0" borderId="1" xfId="0" applyFont="1" applyBorder="1" applyAlignment="1"/>
    <xf numFmtId="0" fontId="8" fillId="0" borderId="0" xfId="0" applyFont="1" applyBorder="1" applyAlignment="1">
      <alignment horizontal="center" vertical="center"/>
    </xf>
    <xf numFmtId="0" fontId="1" fillId="8" borderId="57" xfId="0" applyFont="1" applyFill="1" applyBorder="1" applyAlignment="1">
      <alignment horizontal="center" wrapText="1"/>
    </xf>
    <xf numFmtId="0" fontId="0" fillId="8" borderId="58" xfId="0" applyFill="1" applyBorder="1"/>
    <xf numFmtId="0" fontId="1" fillId="8" borderId="58" xfId="0" applyFont="1" applyFill="1" applyBorder="1"/>
    <xf numFmtId="0" fontId="1" fillId="9" borderId="2" xfId="0" applyFont="1" applyFill="1" applyBorder="1" applyAlignment="1">
      <alignment horizontal="center" wrapText="1"/>
    </xf>
    <xf numFmtId="0" fontId="0" fillId="9" borderId="16" xfId="0" applyFill="1" applyBorder="1"/>
    <xf numFmtId="6" fontId="0" fillId="10" borderId="2" xfId="0" applyNumberFormat="1" applyFill="1" applyBorder="1"/>
    <xf numFmtId="0" fontId="3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/>
    <xf numFmtId="0" fontId="1" fillId="10" borderId="38" xfId="0" applyFont="1" applyFill="1" applyBorder="1"/>
    <xf numFmtId="0" fontId="0" fillId="10" borderId="59" xfId="0" applyFill="1" applyBorder="1"/>
    <xf numFmtId="0" fontId="1" fillId="10" borderId="24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6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zoomScaleNormal="100" zoomScaleSheetLayoutView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RowHeight="15" outlineLevelRow="1" x14ac:dyDescent="0.25"/>
  <cols>
    <col min="1" max="1" width="13.7109375" customWidth="1"/>
    <col min="2" max="3" width="6.7109375" bestFit="1" customWidth="1"/>
    <col min="4" max="4" width="7" customWidth="1"/>
    <col min="5" max="5" width="6.7109375" customWidth="1"/>
    <col min="6" max="6" width="6.85546875" customWidth="1"/>
    <col min="7" max="7" width="6.42578125" customWidth="1"/>
    <col min="8" max="8" width="11.7109375" bestFit="1" customWidth="1"/>
  </cols>
  <sheetData>
    <row r="1" spans="1:8" ht="16.5" thickBot="1" x14ac:dyDescent="0.3">
      <c r="A1" s="87" t="s">
        <v>39</v>
      </c>
      <c r="B1" s="87"/>
      <c r="C1" s="87"/>
      <c r="D1" s="87"/>
      <c r="E1" s="87"/>
      <c r="F1" s="87"/>
      <c r="G1" s="87"/>
      <c r="H1" s="87"/>
    </row>
    <row r="2" spans="1:8" thickBot="1" x14ac:dyDescent="0.35">
      <c r="B2" s="88" t="s">
        <v>38</v>
      </c>
      <c r="C2" s="89"/>
      <c r="D2" s="90"/>
      <c r="E2" s="88" t="s">
        <v>41</v>
      </c>
      <c r="F2" s="89"/>
      <c r="G2" s="90"/>
    </row>
    <row r="3" spans="1:8" s="1" customFormat="1" ht="34.5" thickBot="1" x14ac:dyDescent="0.3">
      <c r="A3" s="33"/>
      <c r="B3" s="50" t="s">
        <v>42</v>
      </c>
      <c r="C3" s="19" t="s">
        <v>37</v>
      </c>
      <c r="D3" s="51" t="s">
        <v>40</v>
      </c>
      <c r="E3" s="50" t="s">
        <v>42</v>
      </c>
      <c r="F3" s="19" t="s">
        <v>37</v>
      </c>
      <c r="G3" s="51" t="s">
        <v>40</v>
      </c>
      <c r="H3" s="20" t="s">
        <v>10</v>
      </c>
    </row>
    <row r="4" spans="1:8" x14ac:dyDescent="0.25">
      <c r="A4" s="34" t="s">
        <v>0</v>
      </c>
      <c r="B4" s="22"/>
      <c r="C4" s="15">
        <v>28</v>
      </c>
      <c r="D4" s="58"/>
      <c r="E4" s="14"/>
      <c r="F4" s="14"/>
      <c r="G4" s="14"/>
      <c r="H4" s="17">
        <f t="shared" ref="H4:H48" si="0">SUM(B4:G4)</f>
        <v>28</v>
      </c>
    </row>
    <row r="5" spans="1:8" outlineLevel="1" x14ac:dyDescent="0.25">
      <c r="A5" s="35" t="s">
        <v>11</v>
      </c>
      <c r="B5" s="18"/>
      <c r="C5" s="3"/>
      <c r="D5" s="52"/>
      <c r="E5" s="46"/>
      <c r="F5" s="70"/>
      <c r="G5" s="5"/>
      <c r="H5" s="8">
        <f t="shared" si="0"/>
        <v>0</v>
      </c>
    </row>
    <row r="6" spans="1:8" outlineLevel="1" x14ac:dyDescent="0.25">
      <c r="A6" s="35" t="s">
        <v>12</v>
      </c>
      <c r="B6" s="18"/>
      <c r="C6" s="3"/>
      <c r="D6" s="52"/>
      <c r="E6" s="46"/>
      <c r="F6" s="70"/>
      <c r="G6" s="5"/>
      <c r="H6" s="8">
        <f t="shared" si="0"/>
        <v>0</v>
      </c>
    </row>
    <row r="7" spans="1:8" outlineLevel="1" x14ac:dyDescent="0.25">
      <c r="A7" s="35" t="s">
        <v>13</v>
      </c>
      <c r="B7" s="18"/>
      <c r="C7" s="3"/>
      <c r="D7" s="52"/>
      <c r="E7" s="46"/>
      <c r="F7" s="70"/>
      <c r="G7" s="5"/>
      <c r="H7" s="8">
        <f t="shared" si="0"/>
        <v>0</v>
      </c>
    </row>
    <row r="8" spans="1:8" outlineLevel="1" x14ac:dyDescent="0.25">
      <c r="A8" s="35" t="s">
        <v>14</v>
      </c>
      <c r="B8" s="18"/>
      <c r="C8" s="3"/>
      <c r="D8" s="52"/>
      <c r="E8" s="46"/>
      <c r="F8" s="70"/>
      <c r="G8" s="5"/>
      <c r="H8" s="8">
        <f t="shared" si="0"/>
        <v>0</v>
      </c>
    </row>
    <row r="9" spans="1:8" outlineLevel="1" x14ac:dyDescent="0.25">
      <c r="A9" s="35" t="s">
        <v>15</v>
      </c>
      <c r="B9" s="18"/>
      <c r="C9" s="3"/>
      <c r="D9" s="52"/>
      <c r="E9" s="46"/>
      <c r="F9" s="70"/>
      <c r="G9" s="5"/>
      <c r="H9" s="8">
        <f t="shared" si="0"/>
        <v>0</v>
      </c>
    </row>
    <row r="10" spans="1:8" outlineLevel="1" x14ac:dyDescent="0.25">
      <c r="A10" s="35" t="s">
        <v>16</v>
      </c>
      <c r="B10" s="18"/>
      <c r="C10" s="3"/>
      <c r="D10" s="52"/>
      <c r="E10" s="46"/>
      <c r="F10" s="70"/>
      <c r="G10" s="5"/>
      <c r="H10" s="8">
        <f t="shared" si="0"/>
        <v>0</v>
      </c>
    </row>
    <row r="11" spans="1:8" ht="15.75" outlineLevel="1" thickBot="1" x14ac:dyDescent="0.3">
      <c r="A11" s="36" t="s">
        <v>17</v>
      </c>
      <c r="B11" s="28"/>
      <c r="C11" s="29"/>
      <c r="D11" s="53"/>
      <c r="E11" s="47"/>
      <c r="F11" s="71"/>
      <c r="G11" s="30"/>
      <c r="H11" s="31">
        <f t="shared" si="0"/>
        <v>0</v>
      </c>
    </row>
    <row r="12" spans="1:8" outlineLevel="1" x14ac:dyDescent="0.25">
      <c r="A12" s="37" t="s">
        <v>32</v>
      </c>
      <c r="B12" s="21"/>
      <c r="C12" s="3">
        <v>50</v>
      </c>
      <c r="D12" s="52"/>
      <c r="E12" s="46"/>
      <c r="F12" s="70"/>
      <c r="G12" s="5"/>
      <c r="H12" s="8">
        <f t="shared" si="0"/>
        <v>50</v>
      </c>
    </row>
    <row r="13" spans="1:8" ht="15.75" outlineLevel="1" thickBot="1" x14ac:dyDescent="0.3">
      <c r="A13" s="38" t="s">
        <v>18</v>
      </c>
      <c r="B13" s="54"/>
      <c r="C13" s="11">
        <v>50</v>
      </c>
      <c r="D13" s="55"/>
      <c r="E13" s="10"/>
      <c r="F13" s="72"/>
      <c r="G13" s="12"/>
      <c r="H13" s="13">
        <f t="shared" si="0"/>
        <v>50</v>
      </c>
    </row>
    <row r="14" spans="1:8" ht="15.75" outlineLevel="1" thickBot="1" x14ac:dyDescent="0.3">
      <c r="A14" s="39" t="s">
        <v>33</v>
      </c>
      <c r="B14" s="60">
        <f t="shared" ref="B14:G14" si="1">SUM(B4:B13)</f>
        <v>0</v>
      </c>
      <c r="C14" s="65">
        <f t="shared" si="1"/>
        <v>128</v>
      </c>
      <c r="D14" s="64">
        <f t="shared" si="1"/>
        <v>0</v>
      </c>
      <c r="E14" s="61">
        <f t="shared" si="1"/>
        <v>0</v>
      </c>
      <c r="F14" s="61">
        <f t="shared" si="1"/>
        <v>0</v>
      </c>
      <c r="G14" s="65">
        <f t="shared" si="1"/>
        <v>0</v>
      </c>
      <c r="H14" s="24"/>
    </row>
    <row r="15" spans="1:8" x14ac:dyDescent="0.25">
      <c r="A15" s="40" t="s">
        <v>1</v>
      </c>
      <c r="B15" s="21">
        <v>0</v>
      </c>
      <c r="C15" s="3">
        <v>0</v>
      </c>
      <c r="D15" s="52">
        <v>0</v>
      </c>
      <c r="E15" s="46"/>
      <c r="F15" s="70"/>
      <c r="G15" s="5"/>
      <c r="H15" s="8">
        <f t="shared" si="0"/>
        <v>0</v>
      </c>
    </row>
    <row r="16" spans="1:8" ht="14.45" x14ac:dyDescent="0.3">
      <c r="A16" s="35" t="s">
        <v>19</v>
      </c>
      <c r="B16" s="18">
        <v>0</v>
      </c>
      <c r="C16" s="2">
        <v>0</v>
      </c>
      <c r="D16" s="56">
        <v>0</v>
      </c>
      <c r="E16" s="48"/>
      <c r="F16" s="73"/>
      <c r="G16" s="6"/>
      <c r="H16" s="8">
        <f t="shared" si="0"/>
        <v>0</v>
      </c>
    </row>
    <row r="17" spans="1:8" x14ac:dyDescent="0.25">
      <c r="A17" s="35" t="s">
        <v>20</v>
      </c>
      <c r="B17" s="18">
        <v>0</v>
      </c>
      <c r="C17" s="2">
        <v>0</v>
      </c>
      <c r="D17" s="56">
        <v>0</v>
      </c>
      <c r="E17" s="48"/>
      <c r="F17" s="73"/>
      <c r="G17" s="6"/>
      <c r="H17" s="8">
        <f t="shared" si="0"/>
        <v>0</v>
      </c>
    </row>
    <row r="18" spans="1:8" ht="15.75" thickBot="1" x14ac:dyDescent="0.3">
      <c r="A18" s="41" t="s">
        <v>30</v>
      </c>
      <c r="B18" s="57">
        <f t="shared" ref="B18:G18" si="2">SUM(B16:B17)</f>
        <v>0</v>
      </c>
      <c r="C18" s="66">
        <f t="shared" si="2"/>
        <v>0</v>
      </c>
      <c r="D18" s="67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3"/>
    </row>
    <row r="19" spans="1:8" ht="15.75" thickBot="1" x14ac:dyDescent="0.3">
      <c r="A19" s="39" t="s">
        <v>31</v>
      </c>
      <c r="B19" s="60">
        <f t="shared" ref="B19:G19" si="3">B15+B18</f>
        <v>0</v>
      </c>
      <c r="C19" s="65">
        <f t="shared" si="3"/>
        <v>0</v>
      </c>
      <c r="D19" s="64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  <c r="H19" s="26"/>
    </row>
    <row r="20" spans="1:8" ht="14.45" x14ac:dyDescent="0.3">
      <c r="A20" s="34" t="s">
        <v>2</v>
      </c>
      <c r="B20" s="18">
        <v>19</v>
      </c>
      <c r="C20" s="15">
        <v>0</v>
      </c>
      <c r="D20" s="58">
        <v>5</v>
      </c>
      <c r="E20" s="14"/>
      <c r="F20" s="74"/>
      <c r="G20" s="16"/>
      <c r="H20" s="17">
        <f t="shared" si="0"/>
        <v>24</v>
      </c>
    </row>
    <row r="21" spans="1:8" ht="15.75" thickBot="1" x14ac:dyDescent="0.3">
      <c r="A21" s="42" t="s">
        <v>21</v>
      </c>
      <c r="B21" s="27">
        <v>6</v>
      </c>
      <c r="C21" s="4">
        <v>0</v>
      </c>
      <c r="D21" s="59">
        <v>2</v>
      </c>
      <c r="E21" s="49"/>
      <c r="F21" s="75"/>
      <c r="G21" s="7"/>
      <c r="H21" s="13">
        <f>SUM(B21:G21)</f>
        <v>8</v>
      </c>
    </row>
    <row r="22" spans="1:8" ht="15.75" thickBot="1" x14ac:dyDescent="0.3">
      <c r="A22" s="39" t="s">
        <v>31</v>
      </c>
      <c r="B22" s="60">
        <f t="shared" ref="B22:G22" si="4">B20+B21</f>
        <v>25</v>
      </c>
      <c r="C22" s="65">
        <f t="shared" si="4"/>
        <v>0</v>
      </c>
      <c r="D22" s="64">
        <f t="shared" si="4"/>
        <v>7</v>
      </c>
      <c r="E22" s="61">
        <f t="shared" si="4"/>
        <v>0</v>
      </c>
      <c r="F22" s="61">
        <f t="shared" si="4"/>
        <v>0</v>
      </c>
      <c r="G22" s="61">
        <f t="shared" si="4"/>
        <v>0</v>
      </c>
      <c r="H22" s="26"/>
    </row>
    <row r="23" spans="1:8" ht="14.45" x14ac:dyDescent="0.3">
      <c r="A23" s="40" t="s">
        <v>3</v>
      </c>
      <c r="B23" s="18">
        <v>90</v>
      </c>
      <c r="C23" s="3">
        <v>0</v>
      </c>
      <c r="D23" s="52">
        <v>0</v>
      </c>
      <c r="E23" s="46"/>
      <c r="F23" s="70"/>
      <c r="G23" s="5"/>
      <c r="H23" s="17">
        <f t="shared" si="0"/>
        <v>90</v>
      </c>
    </row>
    <row r="24" spans="1:8" ht="15.75" thickBot="1" x14ac:dyDescent="0.3">
      <c r="A24" s="42" t="s">
        <v>22</v>
      </c>
      <c r="B24" s="27">
        <v>20</v>
      </c>
      <c r="C24" s="4">
        <v>0</v>
      </c>
      <c r="D24" s="59">
        <v>0</v>
      </c>
      <c r="E24" s="49"/>
      <c r="F24" s="75"/>
      <c r="G24" s="7"/>
      <c r="H24" s="13">
        <f>SUM(B24:G24)</f>
        <v>20</v>
      </c>
    </row>
    <row r="25" spans="1:8" ht="15.75" thickBot="1" x14ac:dyDescent="0.3">
      <c r="A25" s="39" t="s">
        <v>31</v>
      </c>
      <c r="B25" s="60">
        <f t="shared" ref="B25:G25" si="5">B23+B24</f>
        <v>110</v>
      </c>
      <c r="C25" s="65">
        <f t="shared" si="5"/>
        <v>0</v>
      </c>
      <c r="D25" s="64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26"/>
    </row>
    <row r="26" spans="1:8" x14ac:dyDescent="0.25">
      <c r="A26" s="40" t="s">
        <v>34</v>
      </c>
      <c r="B26" s="18">
        <v>40</v>
      </c>
      <c r="C26" s="3">
        <v>0</v>
      </c>
      <c r="D26" s="52"/>
      <c r="E26" s="46"/>
      <c r="F26" s="70"/>
      <c r="G26" s="5"/>
      <c r="H26" s="17">
        <f t="shared" ref="H26" si="6">SUM(B26:G26)</f>
        <v>40</v>
      </c>
    </row>
    <row r="27" spans="1:8" ht="15.75" thickBot="1" x14ac:dyDescent="0.3">
      <c r="A27" s="42" t="s">
        <v>35</v>
      </c>
      <c r="B27" s="27">
        <v>8</v>
      </c>
      <c r="C27" s="4">
        <v>0</v>
      </c>
      <c r="D27" s="59"/>
      <c r="E27" s="49"/>
      <c r="F27" s="75"/>
      <c r="G27" s="7"/>
      <c r="H27" s="13">
        <f>SUM(B27:G27)</f>
        <v>8</v>
      </c>
    </row>
    <row r="28" spans="1:8" ht="15.75" thickBot="1" x14ac:dyDescent="0.3">
      <c r="A28" s="39" t="s">
        <v>31</v>
      </c>
      <c r="B28" s="60">
        <f t="shared" ref="B28:G28" si="7">B26+B27</f>
        <v>48</v>
      </c>
      <c r="C28" s="65">
        <f t="shared" si="7"/>
        <v>0</v>
      </c>
      <c r="D28" s="64">
        <f t="shared" si="7"/>
        <v>0</v>
      </c>
      <c r="E28" s="61">
        <f t="shared" si="7"/>
        <v>0</v>
      </c>
      <c r="F28" s="61">
        <f t="shared" si="7"/>
        <v>0</v>
      </c>
      <c r="G28" s="61">
        <f t="shared" si="7"/>
        <v>0</v>
      </c>
      <c r="H28" s="26"/>
    </row>
    <row r="29" spans="1:8" x14ac:dyDescent="0.25">
      <c r="A29" s="40" t="s">
        <v>4</v>
      </c>
      <c r="B29" s="21">
        <v>40</v>
      </c>
      <c r="C29" s="3">
        <v>0</v>
      </c>
      <c r="D29" s="52">
        <v>30</v>
      </c>
      <c r="E29" s="46"/>
      <c r="F29" s="70"/>
      <c r="G29" s="5"/>
      <c r="H29" s="8">
        <f t="shared" si="0"/>
        <v>70</v>
      </c>
    </row>
    <row r="30" spans="1:8" ht="15.75" thickBot="1" x14ac:dyDescent="0.3">
      <c r="A30" s="42" t="s">
        <v>23</v>
      </c>
      <c r="B30" s="27">
        <v>10</v>
      </c>
      <c r="C30" s="4">
        <v>0</v>
      </c>
      <c r="D30" s="59">
        <v>10</v>
      </c>
      <c r="E30" s="49"/>
      <c r="F30" s="75"/>
      <c r="G30" s="7"/>
      <c r="H30" s="13">
        <f>SUM(B30:G30)</f>
        <v>20</v>
      </c>
    </row>
    <row r="31" spans="1:8" ht="15.75" thickBot="1" x14ac:dyDescent="0.3">
      <c r="A31" s="39" t="s">
        <v>31</v>
      </c>
      <c r="B31" s="60">
        <f t="shared" ref="B31:G31" si="8">B29+B30</f>
        <v>50</v>
      </c>
      <c r="C31" s="65">
        <f t="shared" si="8"/>
        <v>0</v>
      </c>
      <c r="D31" s="64">
        <f t="shared" si="8"/>
        <v>40</v>
      </c>
      <c r="E31" s="61">
        <f t="shared" si="8"/>
        <v>0</v>
      </c>
      <c r="F31" s="61">
        <f t="shared" si="8"/>
        <v>0</v>
      </c>
      <c r="G31" s="61">
        <f t="shared" si="8"/>
        <v>0</v>
      </c>
      <c r="H31" s="26"/>
    </row>
    <row r="32" spans="1:8" x14ac:dyDescent="0.25">
      <c r="A32" s="40" t="s">
        <v>5</v>
      </c>
      <c r="B32" s="21">
        <v>48</v>
      </c>
      <c r="C32" s="3">
        <v>0</v>
      </c>
      <c r="D32" s="52"/>
      <c r="E32" s="46"/>
      <c r="F32" s="70"/>
      <c r="G32" s="5"/>
      <c r="H32" s="8">
        <f t="shared" si="0"/>
        <v>48</v>
      </c>
    </row>
    <row r="33" spans="1:8" ht="14.45" x14ac:dyDescent="0.3">
      <c r="A33" s="35" t="s">
        <v>24</v>
      </c>
      <c r="B33" s="18">
        <v>0</v>
      </c>
      <c r="C33" s="2">
        <v>20</v>
      </c>
      <c r="D33" s="56"/>
      <c r="E33" s="48"/>
      <c r="F33" s="73"/>
      <c r="G33" s="6"/>
      <c r="H33" s="8">
        <f>SUM(B33:G33)</f>
        <v>20</v>
      </c>
    </row>
    <row r="34" spans="1:8" ht="14.45" x14ac:dyDescent="0.3">
      <c r="A34" s="35" t="s">
        <v>25</v>
      </c>
      <c r="B34" s="18">
        <v>16</v>
      </c>
      <c r="C34" s="2">
        <v>0</v>
      </c>
      <c r="D34" s="56"/>
      <c r="E34" s="48"/>
      <c r="F34" s="73"/>
      <c r="G34" s="6"/>
      <c r="H34" s="8">
        <f>SUM(B34:G34)</f>
        <v>16</v>
      </c>
    </row>
    <row r="35" spans="1:8" ht="15.75" thickBot="1" x14ac:dyDescent="0.3">
      <c r="A35" s="41" t="s">
        <v>30</v>
      </c>
      <c r="B35" s="57">
        <f t="shared" ref="B35:G35" si="9">SUM(B33:B34)</f>
        <v>16</v>
      </c>
      <c r="C35" s="66">
        <f t="shared" si="9"/>
        <v>20</v>
      </c>
      <c r="D35" s="67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3"/>
    </row>
    <row r="36" spans="1:8" ht="15.75" thickBot="1" x14ac:dyDescent="0.3">
      <c r="A36" s="39" t="s">
        <v>31</v>
      </c>
      <c r="B36" s="60">
        <f t="shared" ref="B36:G36" si="10">B32+B35</f>
        <v>64</v>
      </c>
      <c r="C36" s="65">
        <f t="shared" si="10"/>
        <v>20</v>
      </c>
      <c r="D36" s="64">
        <f t="shared" si="10"/>
        <v>0</v>
      </c>
      <c r="E36" s="61">
        <f t="shared" si="10"/>
        <v>0</v>
      </c>
      <c r="F36" s="61">
        <f t="shared" si="10"/>
        <v>0</v>
      </c>
      <c r="G36" s="61">
        <f t="shared" si="10"/>
        <v>0</v>
      </c>
      <c r="H36" s="26"/>
    </row>
    <row r="37" spans="1:8" x14ac:dyDescent="0.25">
      <c r="A37" s="40" t="s">
        <v>6</v>
      </c>
      <c r="B37" s="21">
        <v>42</v>
      </c>
      <c r="C37" s="3">
        <v>0</v>
      </c>
      <c r="D37" s="52">
        <v>40</v>
      </c>
      <c r="E37" s="46"/>
      <c r="F37" s="70"/>
      <c r="G37" s="5"/>
      <c r="H37" s="8">
        <f t="shared" si="0"/>
        <v>82</v>
      </c>
    </row>
    <row r="38" spans="1:8" ht="15.75" thickBot="1" x14ac:dyDescent="0.3">
      <c r="A38" s="42" t="s">
        <v>26</v>
      </c>
      <c r="B38" s="27">
        <v>18</v>
      </c>
      <c r="C38" s="4">
        <v>0</v>
      </c>
      <c r="D38" s="59">
        <v>20</v>
      </c>
      <c r="E38" s="49"/>
      <c r="F38" s="75"/>
      <c r="G38" s="7"/>
      <c r="H38" s="13">
        <f t="shared" si="0"/>
        <v>38</v>
      </c>
    </row>
    <row r="39" spans="1:8" ht="15.75" thickBot="1" x14ac:dyDescent="0.3">
      <c r="A39" s="39" t="s">
        <v>31</v>
      </c>
      <c r="B39" s="60">
        <f t="shared" ref="B39:G39" si="11">SUM(B37:B38)</f>
        <v>60</v>
      </c>
      <c r="C39" s="65">
        <f t="shared" si="11"/>
        <v>0</v>
      </c>
      <c r="D39" s="64">
        <f t="shared" si="11"/>
        <v>60</v>
      </c>
      <c r="E39" s="61">
        <f t="shared" si="11"/>
        <v>0</v>
      </c>
      <c r="F39" s="61">
        <f t="shared" si="11"/>
        <v>0</v>
      </c>
      <c r="G39" s="61">
        <f t="shared" si="11"/>
        <v>0</v>
      </c>
      <c r="H39" s="26"/>
    </row>
    <row r="40" spans="1:8" ht="14.45" x14ac:dyDescent="0.3">
      <c r="A40" s="40" t="s">
        <v>7</v>
      </c>
      <c r="B40" s="18">
        <v>0</v>
      </c>
      <c r="C40" s="18">
        <v>0</v>
      </c>
      <c r="D40" s="18">
        <v>0</v>
      </c>
      <c r="E40" s="46"/>
      <c r="F40" s="70"/>
      <c r="G40" s="5"/>
      <c r="H40" s="8">
        <f t="shared" si="0"/>
        <v>0</v>
      </c>
    </row>
    <row r="41" spans="1:8" x14ac:dyDescent="0.25">
      <c r="A41" s="35" t="s">
        <v>27</v>
      </c>
      <c r="B41" s="18">
        <v>0</v>
      </c>
      <c r="C41" s="2">
        <v>0</v>
      </c>
      <c r="D41" s="56">
        <v>0</v>
      </c>
      <c r="E41" s="48"/>
      <c r="F41" s="73"/>
      <c r="G41" s="6"/>
      <c r="H41" s="8">
        <f>SUM(B41:G41)</f>
        <v>0</v>
      </c>
    </row>
    <row r="42" spans="1:8" x14ac:dyDescent="0.25">
      <c r="A42" s="35" t="s">
        <v>28</v>
      </c>
      <c r="B42" s="18">
        <v>0</v>
      </c>
      <c r="C42" s="2">
        <v>0</v>
      </c>
      <c r="D42" s="56">
        <v>0</v>
      </c>
      <c r="E42" s="48"/>
      <c r="F42" s="73"/>
      <c r="G42" s="6"/>
      <c r="H42" s="8">
        <f>SUM(B42:G42)</f>
        <v>0</v>
      </c>
    </row>
    <row r="43" spans="1:8" x14ac:dyDescent="0.25">
      <c r="A43" s="35" t="s">
        <v>29</v>
      </c>
      <c r="B43" s="18">
        <v>0</v>
      </c>
      <c r="C43" s="2">
        <v>0</v>
      </c>
      <c r="D43" s="56">
        <v>0</v>
      </c>
      <c r="E43" s="48"/>
      <c r="F43" s="73"/>
      <c r="G43" s="6"/>
      <c r="H43" s="8">
        <f>SUM(B43:G43)</f>
        <v>0</v>
      </c>
    </row>
    <row r="44" spans="1:8" ht="15.75" thickBot="1" x14ac:dyDescent="0.3">
      <c r="A44" s="41" t="s">
        <v>30</v>
      </c>
      <c r="B44" s="57">
        <f t="shared" ref="B44:G44" si="12">SUM(B41:B43)</f>
        <v>0</v>
      </c>
      <c r="C44" s="66">
        <f t="shared" si="12"/>
        <v>0</v>
      </c>
      <c r="D44" s="67">
        <f t="shared" si="12"/>
        <v>0</v>
      </c>
      <c r="E44" s="25">
        <f t="shared" si="12"/>
        <v>0</v>
      </c>
      <c r="F44" s="25">
        <f t="shared" si="12"/>
        <v>0</v>
      </c>
      <c r="G44" s="25">
        <f t="shared" si="12"/>
        <v>0</v>
      </c>
      <c r="H44" s="23"/>
    </row>
    <row r="45" spans="1:8" ht="15.75" thickBot="1" x14ac:dyDescent="0.3">
      <c r="A45" s="39" t="s">
        <v>31</v>
      </c>
      <c r="B45" s="60">
        <f t="shared" ref="B45:G45" si="13">B40+B44</f>
        <v>0</v>
      </c>
      <c r="C45" s="65">
        <f t="shared" si="13"/>
        <v>0</v>
      </c>
      <c r="D45" s="64">
        <f t="shared" si="13"/>
        <v>0</v>
      </c>
      <c r="E45" s="61">
        <f t="shared" si="13"/>
        <v>0</v>
      </c>
      <c r="F45" s="61">
        <f t="shared" si="13"/>
        <v>0</v>
      </c>
      <c r="G45" s="61">
        <f t="shared" si="13"/>
        <v>0</v>
      </c>
      <c r="H45" s="26"/>
    </row>
    <row r="46" spans="1:8" x14ac:dyDescent="0.25">
      <c r="A46" s="40" t="s">
        <v>8</v>
      </c>
      <c r="B46" s="21">
        <v>36</v>
      </c>
      <c r="C46" s="3">
        <v>16</v>
      </c>
      <c r="D46" s="52">
        <v>40</v>
      </c>
      <c r="E46" s="46"/>
      <c r="F46" s="70"/>
      <c r="G46" s="5"/>
      <c r="H46" s="8">
        <f t="shared" si="0"/>
        <v>92</v>
      </c>
    </row>
    <row r="47" spans="1:8" x14ac:dyDescent="0.25">
      <c r="A47" s="43" t="s">
        <v>36</v>
      </c>
      <c r="B47" s="18">
        <v>0</v>
      </c>
      <c r="C47" s="2">
        <v>0</v>
      </c>
      <c r="D47" s="56">
        <v>0</v>
      </c>
      <c r="E47" s="48"/>
      <c r="F47" s="73"/>
      <c r="G47" s="6"/>
      <c r="H47" s="8">
        <f t="shared" si="0"/>
        <v>0</v>
      </c>
    </row>
    <row r="48" spans="1:8" ht="15.75" thickBot="1" x14ac:dyDescent="0.3">
      <c r="A48" s="44" t="s">
        <v>9</v>
      </c>
      <c r="B48" s="18">
        <v>0</v>
      </c>
      <c r="C48" s="18">
        <v>0</v>
      </c>
      <c r="D48" s="18">
        <v>0</v>
      </c>
      <c r="E48" s="49"/>
      <c r="F48" s="75"/>
      <c r="G48" s="7"/>
      <c r="H48" s="8">
        <f t="shared" si="0"/>
        <v>0</v>
      </c>
    </row>
    <row r="49" spans="1:8" ht="15.75" thickBot="1" x14ac:dyDescent="0.3">
      <c r="A49" s="45" t="s">
        <v>10</v>
      </c>
      <c r="B49" s="62">
        <f t="shared" ref="B49:G49" si="14">B14+B19+B22+B25+B28+B31+B36+B39+B45+B46+B47+B48</f>
        <v>393</v>
      </c>
      <c r="C49" s="68">
        <f t="shared" si="14"/>
        <v>164</v>
      </c>
      <c r="D49" s="69">
        <f t="shared" si="14"/>
        <v>147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32">
        <f>IF(SUM(B49:G49)&lt;&gt;SUM(H4:H48),"!!!",SUM(B49:G49))</f>
        <v>704</v>
      </c>
    </row>
    <row r="50" spans="1:8" x14ac:dyDescent="0.25">
      <c r="D50" s="9"/>
    </row>
    <row r="52" spans="1:8" x14ac:dyDescent="0.25">
      <c r="C52" s="9"/>
    </row>
  </sheetData>
  <mergeCells count="3">
    <mergeCell ref="A1:H1"/>
    <mergeCell ref="B2:D2"/>
    <mergeCell ref="E2:G2"/>
  </mergeCells>
  <dataValidations count="2">
    <dataValidation type="whole" errorStyle="warning" operator="greaterThan" allowBlank="1" showInputMessage="1" showErrorMessage="1" error="Ostatní zaměstnanci bez vedoucích?" sqref="L17">
      <formula1>D12-B12</formula1>
    </dataValidation>
    <dataValidation type="whole" errorStyle="warning" operator="equal" allowBlank="1" showInputMessage="1" showErrorMessage="1" errorTitle="Ostatní zaměstnanci." error="Ostatní zaměstnanci?" promptTitle="Ostatní zaměstnanci" sqref="C12">
      <formula1>D12-B12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orientation="portrait" horizontalDpi="300" verticalDpi="300" r:id="rId1"/>
  <ignoredErrors>
    <ignoredError sqref="G18 G35 G44 B44:E44 B35:E35 B18:E1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1" sqref="H11"/>
    </sheetView>
  </sheetViews>
  <sheetFormatPr defaultRowHeight="15" x14ac:dyDescent="0.25"/>
  <cols>
    <col min="1" max="1" width="42.28515625" customWidth="1"/>
    <col min="2" max="2" width="10.28515625" customWidth="1"/>
    <col min="3" max="3" width="13.85546875" customWidth="1"/>
    <col min="4" max="4" width="13" customWidth="1"/>
    <col min="6" max="6" width="17.5703125" customWidth="1"/>
    <col min="7" max="7" width="5.140625" customWidth="1"/>
    <col min="8" max="8" width="22" bestFit="1" customWidth="1"/>
  </cols>
  <sheetData>
    <row r="1" spans="1:6" ht="16.5" thickBot="1" x14ac:dyDescent="0.3">
      <c r="A1" s="87" t="s">
        <v>76</v>
      </c>
      <c r="B1" s="87"/>
      <c r="C1" s="86"/>
    </row>
    <row r="2" spans="1:6" ht="15.75" thickBot="1" x14ac:dyDescent="0.3">
      <c r="B2" s="80"/>
      <c r="C2" s="100"/>
    </row>
    <row r="3" spans="1:6" s="1" customFormat="1" ht="45.75" thickBot="1" x14ac:dyDescent="0.3">
      <c r="A3" s="81"/>
      <c r="B3" s="82" t="s">
        <v>74</v>
      </c>
      <c r="C3" s="107" t="s">
        <v>78</v>
      </c>
      <c r="D3" s="101" t="s">
        <v>75</v>
      </c>
      <c r="E3" s="107" t="s">
        <v>77</v>
      </c>
      <c r="F3" s="104" t="s">
        <v>80</v>
      </c>
    </row>
    <row r="4" spans="1:6" ht="15.75" thickBot="1" x14ac:dyDescent="0.3">
      <c r="A4" s="83" t="s">
        <v>0</v>
      </c>
      <c r="B4" s="84">
        <v>100</v>
      </c>
      <c r="C4" s="111"/>
      <c r="D4" s="102">
        <v>3</v>
      </c>
      <c r="E4" s="111"/>
      <c r="F4" s="105"/>
    </row>
    <row r="5" spans="1:6" ht="15.75" thickBot="1" x14ac:dyDescent="0.3">
      <c r="A5" s="83" t="s">
        <v>2</v>
      </c>
      <c r="B5" s="84">
        <v>40</v>
      </c>
      <c r="C5" s="112"/>
      <c r="D5" s="102"/>
      <c r="E5" s="112"/>
      <c r="F5" s="105"/>
    </row>
    <row r="6" spans="1:6" ht="15.75" thickBot="1" x14ac:dyDescent="0.3">
      <c r="A6" s="83" t="s">
        <v>1</v>
      </c>
      <c r="B6" s="84">
        <v>40</v>
      </c>
      <c r="C6" s="112"/>
      <c r="D6" s="102"/>
      <c r="E6" s="112"/>
      <c r="F6" s="105"/>
    </row>
    <row r="7" spans="1:6" ht="15.75" thickBot="1" x14ac:dyDescent="0.3">
      <c r="A7" s="83" t="s">
        <v>3</v>
      </c>
      <c r="B7" s="84">
        <v>90</v>
      </c>
      <c r="C7" s="112"/>
      <c r="D7" s="102"/>
      <c r="E7" s="112"/>
      <c r="F7" s="105"/>
    </row>
    <row r="8" spans="1:6" ht="15.75" thickBot="1" x14ac:dyDescent="0.3">
      <c r="A8" s="83" t="s">
        <v>9</v>
      </c>
      <c r="B8" s="84">
        <v>40</v>
      </c>
      <c r="C8" s="112"/>
      <c r="D8" s="102"/>
      <c r="E8" s="112"/>
      <c r="F8" s="105"/>
    </row>
    <row r="9" spans="1:6" ht="15.75" thickBot="1" x14ac:dyDescent="0.3">
      <c r="A9" s="83" t="s">
        <v>34</v>
      </c>
      <c r="B9" s="84">
        <v>55</v>
      </c>
      <c r="C9" s="112"/>
      <c r="D9" s="102">
        <v>3</v>
      </c>
      <c r="E9" s="112"/>
      <c r="F9" s="105"/>
    </row>
    <row r="10" spans="1:6" ht="15.75" thickBot="1" x14ac:dyDescent="0.3">
      <c r="A10" s="83" t="s">
        <v>4</v>
      </c>
      <c r="B10" s="84">
        <v>40</v>
      </c>
      <c r="C10" s="112"/>
      <c r="D10" s="102"/>
      <c r="E10" s="112"/>
      <c r="F10" s="105"/>
    </row>
    <row r="11" spans="1:6" ht="15.75" thickBot="1" x14ac:dyDescent="0.3">
      <c r="A11" s="83" t="s">
        <v>7</v>
      </c>
      <c r="B11" s="84">
        <v>50</v>
      </c>
      <c r="C11" s="112"/>
      <c r="D11" s="102"/>
      <c r="E11" s="112"/>
      <c r="F11" s="105"/>
    </row>
    <row r="12" spans="1:6" ht="15.75" thickBot="1" x14ac:dyDescent="0.3">
      <c r="A12" s="83" t="s">
        <v>5</v>
      </c>
      <c r="B12" s="84">
        <v>50</v>
      </c>
      <c r="C12" s="112"/>
      <c r="D12" s="103"/>
      <c r="E12" s="112"/>
      <c r="F12" s="105"/>
    </row>
    <row r="13" spans="1:6" ht="15.75" thickBot="1" x14ac:dyDescent="0.3">
      <c r="A13" s="83" t="s">
        <v>6</v>
      </c>
      <c r="B13" s="84"/>
      <c r="C13" s="112"/>
      <c r="D13" s="103"/>
      <c r="E13" s="112"/>
      <c r="F13" s="105"/>
    </row>
    <row r="14" spans="1:6" ht="15.75" thickBot="1" x14ac:dyDescent="0.3">
      <c r="A14" s="83" t="s">
        <v>71</v>
      </c>
      <c r="B14" s="85">
        <v>30</v>
      </c>
      <c r="C14" s="112"/>
      <c r="D14" s="103"/>
      <c r="E14" s="112"/>
      <c r="F14" s="105"/>
    </row>
    <row r="15" spans="1:6" ht="15.75" thickBot="1" x14ac:dyDescent="0.3">
      <c r="A15" s="83" t="s">
        <v>8</v>
      </c>
      <c r="B15" s="85">
        <v>50</v>
      </c>
      <c r="C15" s="113"/>
      <c r="D15" s="102"/>
      <c r="E15" s="113"/>
      <c r="F15" s="105"/>
    </row>
    <row r="16" spans="1:6" ht="15.75" thickBot="1" x14ac:dyDescent="0.3">
      <c r="A16" s="109" t="s">
        <v>79</v>
      </c>
      <c r="B16" s="109">
        <f>SUM(B4:B15)</f>
        <v>585</v>
      </c>
      <c r="C16" s="108">
        <v>157950</v>
      </c>
      <c r="D16" s="110">
        <v>6</v>
      </c>
      <c r="E16" s="108">
        <v>3240</v>
      </c>
      <c r="F16" s="106">
        <v>161190</v>
      </c>
    </row>
    <row r="19" spans="1:10" x14ac:dyDescent="0.25">
      <c r="A19" s="91" t="s">
        <v>43</v>
      </c>
      <c r="B19" s="91"/>
      <c r="C19" s="91"/>
      <c r="D19" s="91"/>
      <c r="E19" s="91" t="s">
        <v>55</v>
      </c>
      <c r="F19" s="91"/>
      <c r="G19" s="91"/>
      <c r="H19" s="76" t="s">
        <v>56</v>
      </c>
    </row>
    <row r="20" spans="1:10" x14ac:dyDescent="0.25">
      <c r="A20" s="92" t="s">
        <v>44</v>
      </c>
      <c r="B20" s="92"/>
      <c r="C20" s="92"/>
      <c r="D20" s="92"/>
      <c r="E20" s="92" t="s">
        <v>57</v>
      </c>
      <c r="F20" s="92"/>
      <c r="G20" s="92"/>
      <c r="H20" s="77" t="s">
        <v>58</v>
      </c>
    </row>
    <row r="21" spans="1:10" x14ac:dyDescent="0.25">
      <c r="A21" s="92" t="s">
        <v>45</v>
      </c>
      <c r="B21" s="92"/>
      <c r="C21" s="92"/>
      <c r="D21" s="92"/>
      <c r="E21" s="92" t="s">
        <v>59</v>
      </c>
      <c r="F21" s="92"/>
      <c r="G21" s="92"/>
      <c r="H21" s="77">
        <v>950101431</v>
      </c>
    </row>
    <row r="22" spans="1:10" x14ac:dyDescent="0.25">
      <c r="A22" s="92" t="s">
        <v>46</v>
      </c>
      <c r="B22" s="92"/>
      <c r="C22" s="92"/>
      <c r="D22" s="92"/>
      <c r="E22" s="92" t="s">
        <v>60</v>
      </c>
      <c r="F22" s="92"/>
      <c r="G22" s="92"/>
      <c r="H22" s="77">
        <v>950102306</v>
      </c>
    </row>
    <row r="23" spans="1:10" x14ac:dyDescent="0.25">
      <c r="A23" s="92" t="s">
        <v>47</v>
      </c>
      <c r="B23" s="92"/>
      <c r="C23" s="92"/>
      <c r="D23" s="92"/>
      <c r="E23" s="92" t="s">
        <v>61</v>
      </c>
      <c r="F23" s="92"/>
      <c r="G23" s="92"/>
      <c r="H23" s="2" t="s">
        <v>62</v>
      </c>
    </row>
    <row r="24" spans="1:10" x14ac:dyDescent="0.25">
      <c r="A24" s="92" t="s">
        <v>48</v>
      </c>
      <c r="B24" s="92"/>
      <c r="C24" s="92"/>
      <c r="D24" s="92"/>
      <c r="E24" s="92" t="s">
        <v>63</v>
      </c>
      <c r="F24" s="92"/>
      <c r="G24" s="92"/>
      <c r="H24" s="77">
        <v>950129301</v>
      </c>
    </row>
    <row r="25" spans="1:10" x14ac:dyDescent="0.25">
      <c r="A25" s="92" t="s">
        <v>49</v>
      </c>
      <c r="B25" s="92"/>
      <c r="C25" s="92"/>
      <c r="D25" s="92"/>
      <c r="E25" s="92" t="s">
        <v>64</v>
      </c>
      <c r="F25" s="92"/>
      <c r="G25" s="92"/>
      <c r="H25" s="77">
        <v>950131455</v>
      </c>
    </row>
    <row r="26" spans="1:10" x14ac:dyDescent="0.25">
      <c r="A26" s="92" t="s">
        <v>50</v>
      </c>
      <c r="B26" s="92"/>
      <c r="C26" s="92"/>
      <c r="D26" s="92"/>
      <c r="E26" s="92" t="s">
        <v>65</v>
      </c>
      <c r="F26" s="92"/>
      <c r="G26" s="92"/>
      <c r="H26" s="77">
        <v>950135382</v>
      </c>
    </row>
    <row r="27" spans="1:10" x14ac:dyDescent="0.25">
      <c r="A27" s="92" t="s">
        <v>51</v>
      </c>
      <c r="B27" s="92"/>
      <c r="C27" s="92"/>
      <c r="D27" s="92"/>
      <c r="E27" s="92" t="s">
        <v>66</v>
      </c>
      <c r="F27" s="92"/>
      <c r="G27" s="92"/>
      <c r="H27" s="77">
        <v>950136367</v>
      </c>
    </row>
    <row r="28" spans="1:10" x14ac:dyDescent="0.25">
      <c r="A28" s="92" t="s">
        <v>52</v>
      </c>
      <c r="B28" s="92"/>
      <c r="C28" s="92"/>
      <c r="D28" s="92"/>
      <c r="E28" s="92" t="s">
        <v>67</v>
      </c>
      <c r="F28" s="92"/>
      <c r="G28" s="92"/>
      <c r="H28" s="77">
        <v>950140421</v>
      </c>
    </row>
    <row r="29" spans="1:10" x14ac:dyDescent="0.25">
      <c r="A29" s="93" t="s">
        <v>73</v>
      </c>
      <c r="B29" s="94"/>
      <c r="C29" s="94"/>
      <c r="D29" s="95"/>
      <c r="E29" s="99" t="s">
        <v>68</v>
      </c>
      <c r="F29" s="99"/>
      <c r="G29" s="99"/>
      <c r="H29" s="78">
        <v>950151111</v>
      </c>
      <c r="I29" s="79" t="s">
        <v>72</v>
      </c>
      <c r="J29" s="79"/>
    </row>
    <row r="30" spans="1:10" ht="15" customHeight="1" x14ac:dyDescent="0.25">
      <c r="A30" s="96" t="s">
        <v>53</v>
      </c>
      <c r="B30" s="97"/>
      <c r="C30" s="97"/>
      <c r="D30" s="98"/>
      <c r="E30" s="96" t="s">
        <v>69</v>
      </c>
      <c r="F30" s="97"/>
      <c r="G30" s="98"/>
      <c r="H30" s="77">
        <v>950152357</v>
      </c>
    </row>
    <row r="31" spans="1:10" x14ac:dyDescent="0.25">
      <c r="A31" s="92" t="s">
        <v>54</v>
      </c>
      <c r="B31" s="92"/>
      <c r="C31" s="92"/>
      <c r="D31" s="92"/>
      <c r="E31" s="92" t="s">
        <v>70</v>
      </c>
      <c r="F31" s="92"/>
      <c r="G31" s="92"/>
      <c r="H31" s="77">
        <v>950157444</v>
      </c>
    </row>
  </sheetData>
  <mergeCells count="29">
    <mergeCell ref="E4:E15"/>
    <mergeCell ref="C4:C15"/>
    <mergeCell ref="E30:G30"/>
    <mergeCell ref="E25:G25"/>
    <mergeCell ref="E26:G26"/>
    <mergeCell ref="E27:G27"/>
    <mergeCell ref="E28:G28"/>
    <mergeCell ref="E29:G29"/>
    <mergeCell ref="A29:D29"/>
    <mergeCell ref="A30:D30"/>
    <mergeCell ref="A31:D31"/>
    <mergeCell ref="E19:G19"/>
    <mergeCell ref="E20:G20"/>
    <mergeCell ref="E21:G21"/>
    <mergeCell ref="E22:G22"/>
    <mergeCell ref="E23:G23"/>
    <mergeCell ref="E24:G24"/>
    <mergeCell ref="A22:D22"/>
    <mergeCell ref="A23:D23"/>
    <mergeCell ref="A24:D24"/>
    <mergeCell ref="A25:D25"/>
    <mergeCell ref="A26:D26"/>
    <mergeCell ref="A27:D27"/>
    <mergeCell ref="E31:G31"/>
    <mergeCell ref="A1:B1"/>
    <mergeCell ref="A19:D19"/>
    <mergeCell ref="A20:D20"/>
    <mergeCell ref="A21:D21"/>
    <mergeCell ref="A28:D28"/>
  </mergeCells>
  <printOptions horizontalCentered="1"/>
  <pageMargins left="0.25" right="0.25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listopad2011</vt:lpstr>
      <vt:lpstr>Objednávka-listopad11</vt:lpstr>
      <vt:lpstr>List2</vt:lpstr>
      <vt:lpstr>List3</vt:lpstr>
      <vt:lpstr>listopad2011!Oblast_tisku</vt:lpstr>
      <vt:lpstr>'Objednávka-listopad11'!Oblast_tisku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travnicekj</dc:creator>
  <cp:lastModifiedBy>Kiss Zdeněk (PB)</cp:lastModifiedBy>
  <cp:lastPrinted>2011-12-02T12:03:44Z</cp:lastPrinted>
  <dcterms:created xsi:type="dcterms:W3CDTF">2011-10-24T04:33:48Z</dcterms:created>
  <dcterms:modified xsi:type="dcterms:W3CDTF">2012-07-30T10:15:39Z</dcterms:modified>
</cp:coreProperties>
</file>